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G:\HP関係データ\R6.11更新\R6.12 証廃止に伴う様式変更\"/>
    </mc:Choice>
  </mc:AlternateContent>
  <xr:revisionPtr revIDLastSave="0" documentId="8_{F43C42DA-6DFF-4454-AAAB-305E7B139BCB}" xr6:coauthVersionLast="47" xr6:coauthVersionMax="47" xr10:uidLastSave="{00000000-0000-0000-0000-000000000000}"/>
  <bookViews>
    <workbookView xWindow="-120" yWindow="-120" windowWidth="29040" windowHeight="15720" tabRatio="757" xr2:uid="{00000000-000D-0000-FFFF-FFFF00000000}"/>
  </bookViews>
  <sheets>
    <sheet name="入力シート（資格取得）" sheetId="1" r:id="rId1"/>
    <sheet name="入力シート（喪失・転出）" sheetId="2" r:id="rId2"/>
    <sheet name="Ⅱ レイアウト（ＣＳＶ）" sheetId="3" r:id="rId3"/>
    <sheet name="Ⅲ 事由別必須（取得）" sheetId="4" r:id="rId4"/>
    <sheet name="Ⅳ 事由別必須 (喪失)" sheetId="5" r:id="rId5"/>
    <sheet name="Ⅴ組合員種別等" sheetId="6" r:id="rId6"/>
    <sheet name="Ⅵ 入力順" sheetId="7" r:id="rId7"/>
    <sheet name="Ⅶ 留意点" sheetId="8" r:id="rId8"/>
    <sheet name="標準報酬表(R2.9～)" sheetId="9" r:id="rId9"/>
    <sheet name="Sheet2" sheetId="10" r:id="rId10"/>
  </sheets>
  <definedNames>
    <definedName name="_xlnm.Print_Area" localSheetId="2">'Ⅱ レイアウト（ＣＳＶ）'!$A$1:$H$69</definedName>
    <definedName name="_xlnm.Print_Area" localSheetId="3">'Ⅲ 事由別必須（取得）'!$A$1:$L$57</definedName>
    <definedName name="_xlnm.Print_Area" localSheetId="4">'Ⅳ 事由別必須 (喪失)'!$A$1:$L$60</definedName>
    <definedName name="_xlnm.Print_Area" localSheetId="6">'Ⅵ 入力順'!$A$1:$L$45</definedName>
    <definedName name="_xlnm.Print_Area" localSheetId="7">'Ⅶ 留意点'!$A$1:$L$40</definedName>
    <definedName name="_xlnm.Print_Titles" localSheetId="2">'Ⅱ レイアウト（ＣＳＶ）'!$1:$4</definedName>
    <definedName name="Z_6182E71F_ADEF_4B9F_A50F_F75EAA71BE32_.wvu.PrintArea" localSheetId="2" hidden="1">'Ⅱ レイアウト（ＣＳＶ）'!$A$1:$H$69</definedName>
    <definedName name="Z_6182E71F_ADEF_4B9F_A50F_F75EAA71BE32_.wvu.PrintArea" localSheetId="3" hidden="1">'Ⅲ 事由別必須（取得）'!$A$1:$L$57</definedName>
    <definedName name="Z_6182E71F_ADEF_4B9F_A50F_F75EAA71BE32_.wvu.PrintArea" localSheetId="4" hidden="1">'Ⅳ 事由別必須 (喪失)'!$A$1:$L$60</definedName>
    <definedName name="Z_6182E71F_ADEF_4B9F_A50F_F75EAA71BE32_.wvu.PrintArea" localSheetId="6" hidden="1">'Ⅵ 入力順'!$A$1:$L$45</definedName>
    <definedName name="Z_6182E71F_ADEF_4B9F_A50F_F75EAA71BE32_.wvu.PrintArea" localSheetId="7" hidden="1">'Ⅶ 留意点'!$A$1:$L$40</definedName>
    <definedName name="Z_6182E71F_ADEF_4B9F_A50F_F75EAA71BE32_.wvu.PrintTitles" localSheetId="2" hidden="1">'Ⅱ レイアウト（ＣＳＶ）'!$1:$4</definedName>
  </definedNames>
  <calcPr calcId="191029"/>
  <customWorkbookViews>
    <customWorkbookView name="KYOSAI - 個人用ビュー" guid="{6182E71F-ADEF-4B9F-A50F-F75EAA71BE32}" mergeInterval="0" personalView="1" maximized="1" xWindow="-8" yWindow="-8" windowWidth="1296" windowHeight="1000" tabRatio="757"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35" i="6" l="1"/>
  <c r="AA4" i="6" l="1"/>
  <c r="AA5" i="6"/>
  <c r="AA6" i="6"/>
  <c r="AA7" i="6"/>
  <c r="AA8" i="6"/>
  <c r="AA9" i="6"/>
  <c r="AA10" i="6"/>
  <c r="AA11" i="6"/>
  <c r="AA12" i="6"/>
  <c r="AA13" i="6"/>
  <c r="AA14" i="6"/>
  <c r="AA15" i="6"/>
  <c r="AA16" i="6"/>
  <c r="AA17" i="6"/>
  <c r="AA18" i="6"/>
  <c r="AA19" i="6"/>
  <c r="AA20" i="6"/>
  <c r="AA21" i="6"/>
  <c r="AA22" i="6"/>
  <c r="AA23" i="6"/>
  <c r="AA24" i="6"/>
  <c r="AA25" i="6"/>
  <c r="AA26" i="6"/>
  <c r="AA27" i="6"/>
  <c r="AA28" i="6"/>
  <c r="AA29" i="6"/>
  <c r="AA30" i="6"/>
  <c r="AA31" i="6"/>
  <c r="AA32" i="6"/>
  <c r="AA33" i="6"/>
  <c r="AA34" i="6"/>
  <c r="AA3" i="6"/>
  <c r="S500" i="1" l="1"/>
  <c r="S499" i="1"/>
  <c r="S498" i="1"/>
  <c r="S497" i="1"/>
  <c r="W497" i="1" s="1"/>
  <c r="S496" i="1"/>
  <c r="X496" i="1" s="1"/>
  <c r="S495" i="1"/>
  <c r="Y495" i="1" s="1"/>
  <c r="S494" i="1"/>
  <c r="T494" i="1" s="1"/>
  <c r="S493" i="1"/>
  <c r="Y493" i="1" s="1"/>
  <c r="S492" i="1"/>
  <c r="U492" i="1" s="1"/>
  <c r="S491" i="1"/>
  <c r="Y491" i="1" s="1"/>
  <c r="S490" i="1"/>
  <c r="S489" i="1"/>
  <c r="Y489" i="1" s="1"/>
  <c r="S488" i="1"/>
  <c r="W488" i="1" s="1"/>
  <c r="S487" i="1"/>
  <c r="Y487" i="1" s="1"/>
  <c r="S486" i="1"/>
  <c r="S485" i="1"/>
  <c r="Y485" i="1" s="1"/>
  <c r="S484" i="1"/>
  <c r="W484" i="1" s="1"/>
  <c r="S483" i="1"/>
  <c r="Y483" i="1" s="1"/>
  <c r="S482" i="1"/>
  <c r="W482" i="1" s="1"/>
  <c r="S481" i="1"/>
  <c r="S480" i="1"/>
  <c r="S479" i="1"/>
  <c r="Y479" i="1" s="1"/>
  <c r="S478" i="1"/>
  <c r="Y478" i="1" s="1"/>
  <c r="S477" i="1"/>
  <c r="S476" i="1"/>
  <c r="U476" i="1" s="1"/>
  <c r="S475" i="1"/>
  <c r="Y475" i="1" s="1"/>
  <c r="S474" i="1"/>
  <c r="Y474" i="1" s="1"/>
  <c r="S473" i="1"/>
  <c r="Y473" i="1" s="1"/>
  <c r="S472" i="1"/>
  <c r="S471" i="1"/>
  <c r="S470" i="1"/>
  <c r="Y470" i="1" s="1"/>
  <c r="S469" i="1"/>
  <c r="Y469" i="1" s="1"/>
  <c r="S468" i="1"/>
  <c r="V468" i="1" s="1"/>
  <c r="S467" i="1"/>
  <c r="Y467" i="1" s="1"/>
  <c r="S466" i="1"/>
  <c r="X466" i="1" s="1"/>
  <c r="S465" i="1"/>
  <c r="T465" i="1" s="1"/>
  <c r="S464" i="1"/>
  <c r="S463" i="1"/>
  <c r="W463" i="1" s="1"/>
  <c r="S462" i="1"/>
  <c r="W462" i="1" s="1"/>
  <c r="S461" i="1"/>
  <c r="Y461" i="1" s="1"/>
  <c r="S460" i="1"/>
  <c r="S459" i="1"/>
  <c r="X459" i="1" s="1"/>
  <c r="S458" i="1"/>
  <c r="T458" i="1" s="1"/>
  <c r="S457" i="1"/>
  <c r="V457" i="1" s="1"/>
  <c r="S456" i="1"/>
  <c r="S455" i="1"/>
  <c r="Y455" i="1" s="1"/>
  <c r="S454" i="1"/>
  <c r="W454" i="1" s="1"/>
  <c r="S453" i="1"/>
  <c r="V453" i="1" s="1"/>
  <c r="S452" i="1"/>
  <c r="S451" i="1"/>
  <c r="W451" i="1" s="1"/>
  <c r="S450" i="1"/>
  <c r="S449" i="1"/>
  <c r="Y449" i="1" s="1"/>
  <c r="S448" i="1"/>
  <c r="S447" i="1"/>
  <c r="Y447" i="1" s="1"/>
  <c r="S446" i="1"/>
  <c r="Y446" i="1" s="1"/>
  <c r="S445" i="1"/>
  <c r="Y445" i="1" s="1"/>
  <c r="S444" i="1"/>
  <c r="W444" i="1" s="1"/>
  <c r="S443" i="1"/>
  <c r="Y443" i="1" s="1"/>
  <c r="S442" i="1"/>
  <c r="X442" i="1" s="1"/>
  <c r="S441" i="1"/>
  <c r="X441" i="1" s="1"/>
  <c r="S440" i="1"/>
  <c r="W440" i="1" s="1"/>
  <c r="S439" i="1"/>
  <c r="Y439" i="1" s="1"/>
  <c r="S438" i="1"/>
  <c r="S437" i="1"/>
  <c r="Y437" i="1" s="1"/>
  <c r="S436" i="1"/>
  <c r="Y436" i="1" s="1"/>
  <c r="S435" i="1"/>
  <c r="T435" i="1" s="1"/>
  <c r="S434" i="1"/>
  <c r="W434" i="1" s="1"/>
  <c r="S433" i="1"/>
  <c r="V433" i="1" s="1"/>
  <c r="S432" i="1"/>
  <c r="W432" i="1" s="1"/>
  <c r="S431" i="1"/>
  <c r="Y431" i="1" s="1"/>
  <c r="S430" i="1"/>
  <c r="U430" i="1" s="1"/>
  <c r="S429" i="1"/>
  <c r="S428" i="1"/>
  <c r="W428" i="1" s="1"/>
  <c r="S427" i="1"/>
  <c r="Y427" i="1" s="1"/>
  <c r="S426" i="1"/>
  <c r="S425" i="1"/>
  <c r="V425" i="1" s="1"/>
  <c r="S424" i="1"/>
  <c r="S423" i="1"/>
  <c r="X423" i="1" s="1"/>
  <c r="S422" i="1"/>
  <c r="U422" i="1" s="1"/>
  <c r="S421" i="1"/>
  <c r="V421" i="1" s="1"/>
  <c r="S420" i="1"/>
  <c r="V420" i="1" s="1"/>
  <c r="S419" i="1"/>
  <c r="W419" i="1" s="1"/>
  <c r="S418" i="1"/>
  <c r="S417" i="1"/>
  <c r="Y417" i="1" s="1"/>
  <c r="S416" i="1"/>
  <c r="Y416" i="1" s="1"/>
  <c r="S415" i="1"/>
  <c r="V415" i="1" s="1"/>
  <c r="S414" i="1"/>
  <c r="Y414" i="1" s="1"/>
  <c r="S413" i="1"/>
  <c r="S412" i="1"/>
  <c r="S411" i="1"/>
  <c r="T411" i="1" s="1"/>
  <c r="S410" i="1"/>
  <c r="S409" i="1"/>
  <c r="Y409" i="1" s="1"/>
  <c r="S408" i="1"/>
  <c r="V408" i="1" s="1"/>
  <c r="S407" i="1"/>
  <c r="W407" i="1" s="1"/>
  <c r="S406" i="1"/>
  <c r="W406" i="1" s="1"/>
  <c r="S405" i="1"/>
  <c r="Y405" i="1" s="1"/>
  <c r="S404" i="1"/>
  <c r="T404" i="1" s="1"/>
  <c r="S403" i="1"/>
  <c r="W403" i="1" s="1"/>
  <c r="S402" i="1"/>
  <c r="Y402" i="1" s="1"/>
  <c r="S401" i="1"/>
  <c r="S400" i="1"/>
  <c r="Y400" i="1" s="1"/>
  <c r="S399" i="1"/>
  <c r="T399" i="1" s="1"/>
  <c r="S398" i="1"/>
  <c r="Y398" i="1" s="1"/>
  <c r="S397" i="1"/>
  <c r="Y397" i="1" s="1"/>
  <c r="S396" i="1"/>
  <c r="Y396" i="1" s="1"/>
  <c r="S395" i="1"/>
  <c r="T395" i="1" s="1"/>
  <c r="S394" i="1"/>
  <c r="S393" i="1"/>
  <c r="S392" i="1"/>
  <c r="W392" i="1" s="1"/>
  <c r="W391" i="1"/>
  <c r="S391" i="1"/>
  <c r="Y391" i="1" s="1"/>
  <c r="S390" i="1"/>
  <c r="X390" i="1" s="1"/>
  <c r="S389" i="1"/>
  <c r="X389" i="1" s="1"/>
  <c r="S388" i="1"/>
  <c r="X388" i="1" s="1"/>
  <c r="S387" i="1"/>
  <c r="S386" i="1"/>
  <c r="S385" i="1"/>
  <c r="V385" i="1" s="1"/>
  <c r="S384" i="1"/>
  <c r="X384" i="1" s="1"/>
  <c r="S383" i="1"/>
  <c r="V383" i="1" s="1"/>
  <c r="S382" i="1"/>
  <c r="X382" i="1" s="1"/>
  <c r="S381" i="1"/>
  <c r="X381" i="1" s="1"/>
  <c r="S380" i="1"/>
  <c r="S379" i="1"/>
  <c r="X379" i="1" s="1"/>
  <c r="S378" i="1"/>
  <c r="S377" i="1"/>
  <c r="X377" i="1" s="1"/>
  <c r="S376" i="1"/>
  <c r="X376" i="1" s="1"/>
  <c r="S375" i="1"/>
  <c r="X375" i="1" s="1"/>
  <c r="U374" i="1"/>
  <c r="S374" i="1"/>
  <c r="W374" i="1" s="1"/>
  <c r="S373" i="1"/>
  <c r="W373" i="1" s="1"/>
  <c r="S372" i="1"/>
  <c r="S371" i="1"/>
  <c r="S370" i="1"/>
  <c r="X370" i="1" s="1"/>
  <c r="S369" i="1"/>
  <c r="X369" i="1" s="1"/>
  <c r="S368" i="1"/>
  <c r="W368" i="1" s="1"/>
  <c r="S367" i="1"/>
  <c r="W367" i="1" s="1"/>
  <c r="S366" i="1"/>
  <c r="X366" i="1" s="1"/>
  <c r="S365" i="1"/>
  <c r="S364" i="1"/>
  <c r="U364" i="1" s="1"/>
  <c r="S363" i="1"/>
  <c r="X363" i="1" s="1"/>
  <c r="S362" i="1"/>
  <c r="W362" i="1" s="1"/>
  <c r="S361" i="1"/>
  <c r="Y361" i="1" s="1"/>
  <c r="S360" i="1"/>
  <c r="X360" i="1" s="1"/>
  <c r="S359" i="1"/>
  <c r="S358" i="1"/>
  <c r="S357" i="1"/>
  <c r="U357" i="1" s="1"/>
  <c r="S356" i="1"/>
  <c r="W356" i="1" s="1"/>
  <c r="S355" i="1"/>
  <c r="Y355" i="1" s="1"/>
  <c r="S354" i="1"/>
  <c r="V354" i="1" s="1"/>
  <c r="S353" i="1"/>
  <c r="X353" i="1" s="1"/>
  <c r="S352" i="1"/>
  <c r="X352" i="1" s="1"/>
  <c r="S351" i="1"/>
  <c r="S350" i="1"/>
  <c r="S349" i="1"/>
  <c r="X349" i="1" s="1"/>
  <c r="S348" i="1"/>
  <c r="X348" i="1" s="1"/>
  <c r="S347" i="1"/>
  <c r="X347" i="1" s="1"/>
  <c r="S346" i="1"/>
  <c r="X346" i="1" s="1"/>
  <c r="S345" i="1"/>
  <c r="X345" i="1" s="1"/>
  <c r="S344" i="1"/>
  <c r="S343" i="1"/>
  <c r="S342" i="1"/>
  <c r="V342" i="1" s="1"/>
  <c r="S341" i="1"/>
  <c r="X341" i="1" s="1"/>
  <c r="S340" i="1"/>
  <c r="X340" i="1" s="1"/>
  <c r="S339" i="1"/>
  <c r="X339" i="1" s="1"/>
  <c r="S338" i="1"/>
  <c r="U338" i="1" s="1"/>
  <c r="S337" i="1"/>
  <c r="Y337" i="1" s="1"/>
  <c r="S336" i="1"/>
  <c r="W336" i="1" s="1"/>
  <c r="S335" i="1"/>
  <c r="S334" i="1"/>
  <c r="X334" i="1" s="1"/>
  <c r="S333" i="1"/>
  <c r="Y333" i="1" s="1"/>
  <c r="S332" i="1"/>
  <c r="Y332" i="1" s="1"/>
  <c r="S331" i="1"/>
  <c r="S330" i="1"/>
  <c r="X330" i="1" s="1"/>
  <c r="S329" i="1"/>
  <c r="Y329" i="1" s="1"/>
  <c r="S328" i="1"/>
  <c r="Y328" i="1" s="1"/>
  <c r="S327" i="1"/>
  <c r="S326" i="1"/>
  <c r="Y326" i="1" s="1"/>
  <c r="S325" i="1"/>
  <c r="Y325" i="1" s="1"/>
  <c r="S324" i="1"/>
  <c r="V324" i="1" s="1"/>
  <c r="S323" i="1"/>
  <c r="Y323" i="1" s="1"/>
  <c r="S322" i="1"/>
  <c r="X322" i="1" s="1"/>
  <c r="S321" i="1"/>
  <c r="Y321" i="1" s="1"/>
  <c r="S320" i="1"/>
  <c r="S319" i="1"/>
  <c r="S318" i="1"/>
  <c r="V318" i="1" s="1"/>
  <c r="S317" i="1"/>
  <c r="W317" i="1" s="1"/>
  <c r="S316" i="1"/>
  <c r="X316" i="1" s="1"/>
  <c r="S315" i="1"/>
  <c r="S314" i="1"/>
  <c r="V314" i="1" s="1"/>
  <c r="S313" i="1"/>
  <c r="U313" i="1" s="1"/>
  <c r="S312" i="1"/>
  <c r="X312" i="1" s="1"/>
  <c r="S311" i="1"/>
  <c r="Y311" i="1" s="1"/>
  <c r="S310" i="1"/>
  <c r="Y310" i="1" s="1"/>
  <c r="S309" i="1"/>
  <c r="T309" i="1" s="1"/>
  <c r="S308" i="1"/>
  <c r="X308" i="1" s="1"/>
  <c r="S307" i="1"/>
  <c r="W307" i="1" s="1"/>
  <c r="S306" i="1"/>
  <c r="Y306" i="1" s="1"/>
  <c r="S305" i="1"/>
  <c r="Y305" i="1" s="1"/>
  <c r="S304" i="1"/>
  <c r="S303" i="1"/>
  <c r="Y303" i="1" s="1"/>
  <c r="S302" i="1"/>
  <c r="X302" i="1" s="1"/>
  <c r="S301" i="1"/>
  <c r="S300" i="1"/>
  <c r="T300" i="1" s="1"/>
  <c r="S299" i="1"/>
  <c r="W299" i="1" s="1"/>
  <c r="S298" i="1"/>
  <c r="T298" i="1" s="1"/>
  <c r="S297" i="1"/>
  <c r="Y297" i="1" s="1"/>
  <c r="S296" i="1"/>
  <c r="S295" i="1"/>
  <c r="W295" i="1" s="1"/>
  <c r="S294" i="1"/>
  <c r="W294" i="1" s="1"/>
  <c r="S293" i="1"/>
  <c r="S292" i="1"/>
  <c r="Y292" i="1" s="1"/>
  <c r="S291" i="1"/>
  <c r="Y291" i="1" s="1"/>
  <c r="S290" i="1"/>
  <c r="X290" i="1" s="1"/>
  <c r="S289" i="1"/>
  <c r="Y289" i="1" s="1"/>
  <c r="S288" i="1"/>
  <c r="Y288" i="1" s="1"/>
  <c r="Y287" i="1"/>
  <c r="W287" i="1"/>
  <c r="U287" i="1"/>
  <c r="S287" i="1"/>
  <c r="X287" i="1" s="1"/>
  <c r="S286" i="1"/>
  <c r="T286" i="1" s="1"/>
  <c r="S285" i="1"/>
  <c r="S284" i="1"/>
  <c r="Y284" i="1" s="1"/>
  <c r="S283" i="1"/>
  <c r="W283" i="1" s="1"/>
  <c r="S282" i="1"/>
  <c r="X282" i="1" s="1"/>
  <c r="S281" i="1"/>
  <c r="Y281" i="1" s="1"/>
  <c r="S280" i="1"/>
  <c r="X280" i="1" s="1"/>
  <c r="S279" i="1"/>
  <c r="T279" i="1" s="1"/>
  <c r="S278" i="1"/>
  <c r="Y278" i="1" s="1"/>
  <c r="U277" i="1"/>
  <c r="S277" i="1"/>
  <c r="Y277" i="1" s="1"/>
  <c r="S276" i="1"/>
  <c r="X276" i="1" s="1"/>
  <c r="S275" i="1"/>
  <c r="X275" i="1" s="1"/>
  <c r="S274" i="1"/>
  <c r="Y274" i="1" s="1"/>
  <c r="Y273" i="1"/>
  <c r="S273" i="1"/>
  <c r="T273" i="1" s="1"/>
  <c r="S272" i="1"/>
  <c r="X272" i="1" s="1"/>
  <c r="S271" i="1"/>
  <c r="S270" i="1"/>
  <c r="X270" i="1" s="1"/>
  <c r="S269" i="1"/>
  <c r="Y269" i="1" s="1"/>
  <c r="S268" i="1"/>
  <c r="Y268" i="1" s="1"/>
  <c r="S267" i="1"/>
  <c r="Y267" i="1" s="1"/>
  <c r="S266" i="1"/>
  <c r="Y266" i="1" s="1"/>
  <c r="S265" i="1"/>
  <c r="S264" i="1"/>
  <c r="Y264" i="1" s="1"/>
  <c r="S263" i="1"/>
  <c r="S262" i="1"/>
  <c r="Y262" i="1" s="1"/>
  <c r="S261" i="1"/>
  <c r="X260" i="1"/>
  <c r="V260" i="1"/>
  <c r="U260" i="1"/>
  <c r="S260" i="1"/>
  <c r="Y260" i="1" s="1"/>
  <c r="S259" i="1"/>
  <c r="W259" i="1" s="1"/>
  <c r="S258" i="1"/>
  <c r="X258" i="1" s="1"/>
  <c r="S257" i="1"/>
  <c r="X257" i="1" s="1"/>
  <c r="S256" i="1"/>
  <c r="X256" i="1" s="1"/>
  <c r="S255" i="1"/>
  <c r="W255" i="1" s="1"/>
  <c r="S254" i="1"/>
  <c r="V254" i="1" s="1"/>
  <c r="S253" i="1"/>
  <c r="V253" i="1" s="1"/>
  <c r="S252" i="1"/>
  <c r="V252" i="1" s="1"/>
  <c r="S251" i="1"/>
  <c r="U251" i="1" s="1"/>
  <c r="S250" i="1"/>
  <c r="Y250" i="1" s="1"/>
  <c r="S249" i="1"/>
  <c r="W249" i="1" s="1"/>
  <c r="S248" i="1"/>
  <c r="S247" i="1"/>
  <c r="U247" i="1" s="1"/>
  <c r="S246" i="1"/>
  <c r="W246" i="1" s="1"/>
  <c r="S245" i="1"/>
  <c r="X245" i="1" s="1"/>
  <c r="S244" i="1"/>
  <c r="X244" i="1" s="1"/>
  <c r="S243" i="1"/>
  <c r="S242" i="1"/>
  <c r="Y242" i="1" s="1"/>
  <c r="S241" i="1"/>
  <c r="Y241" i="1" s="1"/>
  <c r="S240" i="1"/>
  <c r="T240" i="1" s="1"/>
  <c r="S239" i="1"/>
  <c r="U239" i="1" s="1"/>
  <c r="S238" i="1"/>
  <c r="X238" i="1" s="1"/>
  <c r="S237" i="1"/>
  <c r="U237" i="1" s="1"/>
  <c r="S236" i="1"/>
  <c r="X236" i="1" s="1"/>
  <c r="S235" i="1"/>
  <c r="V235" i="1" s="1"/>
  <c r="S234" i="1"/>
  <c r="S233" i="1"/>
  <c r="U233" i="1" s="1"/>
  <c r="S232" i="1"/>
  <c r="Y232" i="1" s="1"/>
  <c r="S231" i="1"/>
  <c r="W231" i="1" s="1"/>
  <c r="S230" i="1"/>
  <c r="Y230" i="1" s="1"/>
  <c r="S229" i="1"/>
  <c r="Y229" i="1" s="1"/>
  <c r="S228" i="1"/>
  <c r="X228" i="1" s="1"/>
  <c r="S227" i="1"/>
  <c r="U227" i="1" s="1"/>
  <c r="S226" i="1"/>
  <c r="X226" i="1" s="1"/>
  <c r="S225" i="1"/>
  <c r="X225" i="1" s="1"/>
  <c r="S224" i="1"/>
  <c r="X224" i="1" s="1"/>
  <c r="S223" i="1"/>
  <c r="W223" i="1" s="1"/>
  <c r="S222" i="1"/>
  <c r="X222" i="1" s="1"/>
  <c r="S221" i="1"/>
  <c r="W221" i="1" s="1"/>
  <c r="S220" i="1"/>
  <c r="X220" i="1" s="1"/>
  <c r="S219" i="1"/>
  <c r="X219" i="1" s="1"/>
  <c r="S218" i="1"/>
  <c r="T218" i="1" s="1"/>
  <c r="S217" i="1"/>
  <c r="W217" i="1" s="1"/>
  <c r="S216" i="1"/>
  <c r="X216" i="1" s="1"/>
  <c r="S215" i="1"/>
  <c r="W215" i="1" s="1"/>
  <c r="S214" i="1"/>
  <c r="X214" i="1" s="1"/>
  <c r="S213" i="1"/>
  <c r="X213" i="1" s="1"/>
  <c r="S212" i="1"/>
  <c r="T212" i="1" s="1"/>
  <c r="S211" i="1"/>
  <c r="W211" i="1" s="1"/>
  <c r="S210" i="1"/>
  <c r="W210" i="1" s="1"/>
  <c r="S209" i="1"/>
  <c r="X209" i="1" s="1"/>
  <c r="S208" i="1"/>
  <c r="X208" i="1" s="1"/>
  <c r="S207" i="1"/>
  <c r="W207" i="1" s="1"/>
  <c r="S206" i="1"/>
  <c r="T206" i="1" s="1"/>
  <c r="S205" i="1"/>
  <c r="S204" i="1"/>
  <c r="X204" i="1" s="1"/>
  <c r="S203" i="1"/>
  <c r="Y203" i="1" s="1"/>
  <c r="S202" i="1"/>
  <c r="V202" i="1" s="1"/>
  <c r="S201" i="1"/>
  <c r="X201" i="1" s="1"/>
  <c r="S200" i="1"/>
  <c r="Y200" i="1" s="1"/>
  <c r="S199" i="1"/>
  <c r="Y199" i="1" s="1"/>
  <c r="S198" i="1"/>
  <c r="Y198" i="1" s="1"/>
  <c r="S197" i="1"/>
  <c r="W197" i="1" s="1"/>
  <c r="S196" i="1"/>
  <c r="V196" i="1" s="1"/>
  <c r="S195" i="1"/>
  <c r="S194" i="1"/>
  <c r="W194" i="1" s="1"/>
  <c r="S193" i="1"/>
  <c r="Y193" i="1" s="1"/>
  <c r="S192" i="1"/>
  <c r="Y192" i="1" s="1"/>
  <c r="S191" i="1"/>
  <c r="U191" i="1" s="1"/>
  <c r="S190" i="1"/>
  <c r="V190" i="1" s="1"/>
  <c r="S189" i="1"/>
  <c r="W189" i="1" s="1"/>
  <c r="S188" i="1"/>
  <c r="X188" i="1" s="1"/>
  <c r="S187" i="1"/>
  <c r="Y187" i="1" s="1"/>
  <c r="S186" i="1"/>
  <c r="T186" i="1" s="1"/>
  <c r="S185" i="1"/>
  <c r="U185" i="1" s="1"/>
  <c r="S184" i="1"/>
  <c r="V184" i="1" s="1"/>
  <c r="S183" i="1"/>
  <c r="W183" i="1" s="1"/>
  <c r="S182" i="1"/>
  <c r="X182" i="1" s="1"/>
  <c r="S181" i="1"/>
  <c r="Y181" i="1" s="1"/>
  <c r="S180" i="1"/>
  <c r="T180" i="1" s="1"/>
  <c r="S179" i="1"/>
  <c r="U179" i="1" s="1"/>
  <c r="S178" i="1"/>
  <c r="V178" i="1" s="1"/>
  <c r="S177" i="1"/>
  <c r="W177" i="1" s="1"/>
  <c r="S176" i="1"/>
  <c r="X176" i="1" s="1"/>
  <c r="S175" i="1"/>
  <c r="W175" i="1" s="1"/>
  <c r="S174" i="1"/>
  <c r="X174" i="1" s="1"/>
  <c r="S173" i="1"/>
  <c r="Y173" i="1" s="1"/>
  <c r="S172" i="1"/>
  <c r="T172" i="1" s="1"/>
  <c r="S171" i="1"/>
  <c r="U171" i="1" s="1"/>
  <c r="S170" i="1"/>
  <c r="V170" i="1" s="1"/>
  <c r="S169" i="1"/>
  <c r="W169" i="1" s="1"/>
  <c r="S168" i="1"/>
  <c r="X168" i="1" s="1"/>
  <c r="S167" i="1"/>
  <c r="Y167" i="1" s="1"/>
  <c r="S166" i="1"/>
  <c r="T166" i="1" s="1"/>
  <c r="S165" i="1"/>
  <c r="U165" i="1" s="1"/>
  <c r="S164" i="1"/>
  <c r="V164" i="1" s="1"/>
  <c r="S163" i="1"/>
  <c r="W163" i="1" s="1"/>
  <c r="S162" i="1"/>
  <c r="X162" i="1" s="1"/>
  <c r="S161" i="1"/>
  <c r="Y161" i="1" s="1"/>
  <c r="S160" i="1"/>
  <c r="T160" i="1" s="1"/>
  <c r="S159" i="1"/>
  <c r="U159" i="1" s="1"/>
  <c r="S158" i="1"/>
  <c r="V158" i="1" s="1"/>
  <c r="S157" i="1"/>
  <c r="W157" i="1" s="1"/>
  <c r="S156" i="1"/>
  <c r="X156" i="1" s="1"/>
  <c r="S155" i="1"/>
  <c r="Y155" i="1" s="1"/>
  <c r="S154" i="1"/>
  <c r="T154" i="1" s="1"/>
  <c r="S153" i="1"/>
  <c r="U153" i="1" s="1"/>
  <c r="S152" i="1"/>
  <c r="V152" i="1" s="1"/>
  <c r="X151" i="1"/>
  <c r="T151" i="1"/>
  <c r="S151" i="1"/>
  <c r="W151" i="1" s="1"/>
  <c r="S150" i="1"/>
  <c r="X150" i="1" s="1"/>
  <c r="S149" i="1"/>
  <c r="Y149" i="1" s="1"/>
  <c r="S148" i="1"/>
  <c r="T148" i="1" s="1"/>
  <c r="S147" i="1"/>
  <c r="U147" i="1" s="1"/>
  <c r="S146" i="1"/>
  <c r="V146" i="1" s="1"/>
  <c r="S145" i="1"/>
  <c r="W145" i="1" s="1"/>
  <c r="S144" i="1"/>
  <c r="X144" i="1" s="1"/>
  <c r="S143" i="1"/>
  <c r="Y143" i="1" s="1"/>
  <c r="S142" i="1"/>
  <c r="T142" i="1" s="1"/>
  <c r="S141" i="1"/>
  <c r="U141" i="1" s="1"/>
  <c r="S140" i="1"/>
  <c r="V140" i="1" s="1"/>
  <c r="S139" i="1"/>
  <c r="W139" i="1" s="1"/>
  <c r="S138" i="1"/>
  <c r="X138" i="1" s="1"/>
  <c r="S137" i="1"/>
  <c r="Y137" i="1" s="1"/>
  <c r="S136" i="1"/>
  <c r="T136" i="1" s="1"/>
  <c r="S135" i="1"/>
  <c r="U135" i="1" s="1"/>
  <c r="S134" i="1"/>
  <c r="V134" i="1" s="1"/>
  <c r="X133" i="1"/>
  <c r="S133" i="1"/>
  <c r="W133" i="1" s="1"/>
  <c r="S132" i="1"/>
  <c r="X132" i="1" s="1"/>
  <c r="S131" i="1"/>
  <c r="Y131" i="1" s="1"/>
  <c r="S130" i="1"/>
  <c r="T130" i="1" s="1"/>
  <c r="S129" i="1"/>
  <c r="U129" i="1" s="1"/>
  <c r="S128" i="1"/>
  <c r="V128" i="1" s="1"/>
  <c r="S127" i="1"/>
  <c r="W127" i="1" s="1"/>
  <c r="S126" i="1"/>
  <c r="X126" i="1" s="1"/>
  <c r="S125" i="1"/>
  <c r="Y125" i="1" s="1"/>
  <c r="S124" i="1"/>
  <c r="T124" i="1" s="1"/>
  <c r="V123" i="1"/>
  <c r="S123" i="1"/>
  <c r="U123" i="1" s="1"/>
  <c r="S122" i="1"/>
  <c r="V122" i="1" s="1"/>
  <c r="S121" i="1"/>
  <c r="W121" i="1" s="1"/>
  <c r="S120" i="1"/>
  <c r="X120" i="1" s="1"/>
  <c r="S119" i="1"/>
  <c r="Y119" i="1" s="1"/>
  <c r="S118" i="1"/>
  <c r="T118" i="1" s="1"/>
  <c r="S117" i="1"/>
  <c r="U117" i="1" s="1"/>
  <c r="S116" i="1"/>
  <c r="V116" i="1" s="1"/>
  <c r="S115" i="1"/>
  <c r="W115" i="1" s="1"/>
  <c r="S114" i="1"/>
  <c r="X114" i="1" s="1"/>
  <c r="S113" i="1"/>
  <c r="Y113" i="1" s="1"/>
  <c r="S112" i="1"/>
  <c r="T112" i="1" s="1"/>
  <c r="S111" i="1"/>
  <c r="U111" i="1" s="1"/>
  <c r="S110" i="1"/>
  <c r="V110" i="1" s="1"/>
  <c r="S109" i="1"/>
  <c r="W109" i="1" s="1"/>
  <c r="S108" i="1"/>
  <c r="X108" i="1" s="1"/>
  <c r="S107" i="1"/>
  <c r="Y107" i="1" s="1"/>
  <c r="S106" i="1"/>
  <c r="T106" i="1" s="1"/>
  <c r="S105" i="1"/>
  <c r="U105" i="1" s="1"/>
  <c r="S104" i="1"/>
  <c r="V104" i="1" s="1"/>
  <c r="S103" i="1"/>
  <c r="W103" i="1" s="1"/>
  <c r="S102" i="1"/>
  <c r="X102" i="1" s="1"/>
  <c r="S101" i="1"/>
  <c r="Y101" i="1" s="1"/>
  <c r="S100" i="1"/>
  <c r="T100" i="1" s="1"/>
  <c r="S99" i="1"/>
  <c r="U99" i="1" s="1"/>
  <c r="S98" i="1"/>
  <c r="V98" i="1" s="1"/>
  <c r="S97" i="1"/>
  <c r="W97" i="1" s="1"/>
  <c r="S96" i="1"/>
  <c r="X96" i="1" s="1"/>
  <c r="S95" i="1"/>
  <c r="Y95" i="1" s="1"/>
  <c r="S94" i="1"/>
  <c r="T94" i="1" s="1"/>
  <c r="S93" i="1"/>
  <c r="U93" i="1" s="1"/>
  <c r="S92" i="1"/>
  <c r="V92" i="1" s="1"/>
  <c r="S91" i="1"/>
  <c r="W91" i="1" s="1"/>
  <c r="S90" i="1"/>
  <c r="X90" i="1" s="1"/>
  <c r="S89" i="1"/>
  <c r="Y89" i="1" s="1"/>
  <c r="S88" i="1"/>
  <c r="T88" i="1" s="1"/>
  <c r="S87" i="1"/>
  <c r="U87" i="1" s="1"/>
  <c r="S86" i="1"/>
  <c r="V86" i="1" s="1"/>
  <c r="S85" i="1"/>
  <c r="W85" i="1" s="1"/>
  <c r="S84" i="1"/>
  <c r="X84" i="1" s="1"/>
  <c r="S83" i="1"/>
  <c r="Y83" i="1" s="1"/>
  <c r="S82" i="1"/>
  <c r="T82" i="1" s="1"/>
  <c r="S81" i="1"/>
  <c r="U81" i="1" s="1"/>
  <c r="S80" i="1"/>
  <c r="V80" i="1" s="1"/>
  <c r="S79" i="1"/>
  <c r="W79" i="1" s="1"/>
  <c r="S78" i="1"/>
  <c r="X78" i="1" s="1"/>
  <c r="S77" i="1"/>
  <c r="Y77" i="1" s="1"/>
  <c r="S76" i="1"/>
  <c r="T76" i="1" s="1"/>
  <c r="S75" i="1"/>
  <c r="U75" i="1" s="1"/>
  <c r="S74" i="1"/>
  <c r="V74" i="1" s="1"/>
  <c r="S73" i="1"/>
  <c r="W73" i="1" s="1"/>
  <c r="S72" i="1"/>
  <c r="X72" i="1" s="1"/>
  <c r="S71" i="1"/>
  <c r="Y71" i="1" s="1"/>
  <c r="S70" i="1"/>
  <c r="T70" i="1" s="1"/>
  <c r="S69" i="1"/>
  <c r="U69" i="1" s="1"/>
  <c r="S68" i="1"/>
  <c r="V68" i="1" s="1"/>
  <c r="S67" i="1"/>
  <c r="W67" i="1" s="1"/>
  <c r="S66" i="1"/>
  <c r="X66" i="1" s="1"/>
  <c r="S65" i="1"/>
  <c r="Y65" i="1" s="1"/>
  <c r="S64" i="1"/>
  <c r="T64" i="1" s="1"/>
  <c r="S63" i="1"/>
  <c r="U63" i="1" s="1"/>
  <c r="S62" i="1"/>
  <c r="V62" i="1" s="1"/>
  <c r="S61" i="1"/>
  <c r="W61" i="1" s="1"/>
  <c r="S60" i="1"/>
  <c r="X60" i="1" s="1"/>
  <c r="S59" i="1"/>
  <c r="Y59" i="1" s="1"/>
  <c r="S58" i="1"/>
  <c r="T58" i="1" s="1"/>
  <c r="S57" i="1"/>
  <c r="U57" i="1" s="1"/>
  <c r="U175" i="1" l="1"/>
  <c r="W188" i="1"/>
  <c r="X221" i="1"/>
  <c r="W496" i="1"/>
  <c r="U487" i="1"/>
  <c r="Y496" i="1"/>
  <c r="W492" i="1"/>
  <c r="T193" i="1"/>
  <c r="X361" i="1"/>
  <c r="Y317" i="1"/>
  <c r="W128" i="1"/>
  <c r="W193" i="1"/>
  <c r="T147" i="1"/>
  <c r="U151" i="1"/>
  <c r="T161" i="1"/>
  <c r="T237" i="1"/>
  <c r="W277" i="1"/>
  <c r="V347" i="1"/>
  <c r="W461" i="1"/>
  <c r="V161" i="1"/>
  <c r="T145" i="1"/>
  <c r="X278" i="1"/>
  <c r="W297" i="1"/>
  <c r="T302" i="1"/>
  <c r="V431" i="1"/>
  <c r="W468" i="1"/>
  <c r="Y494" i="1"/>
  <c r="T67" i="1"/>
  <c r="V89" i="1"/>
  <c r="U276" i="1"/>
  <c r="X284" i="1"/>
  <c r="V302" i="1"/>
  <c r="W324" i="1"/>
  <c r="U340" i="1"/>
  <c r="U427" i="1"/>
  <c r="T459" i="1"/>
  <c r="T63" i="1"/>
  <c r="V67" i="1"/>
  <c r="U145" i="1"/>
  <c r="T175" i="1"/>
  <c r="U355" i="1"/>
  <c r="V432" i="1"/>
  <c r="W443" i="1"/>
  <c r="V469" i="1"/>
  <c r="U77" i="1"/>
  <c r="V81" i="1"/>
  <c r="W182" i="1"/>
  <c r="U201" i="1"/>
  <c r="Y204" i="1"/>
  <c r="W269" i="1"/>
  <c r="U284" i="1"/>
  <c r="T324" i="1"/>
  <c r="T361" i="1"/>
  <c r="U370" i="1"/>
  <c r="V390" i="1"/>
  <c r="T445" i="1"/>
  <c r="Y465" i="1"/>
  <c r="X478" i="1"/>
  <c r="U381" i="1"/>
  <c r="T431" i="1"/>
  <c r="X439" i="1"/>
  <c r="T443" i="1"/>
  <c r="X445" i="1"/>
  <c r="V75" i="1"/>
  <c r="Y233" i="1"/>
  <c r="T270" i="1"/>
  <c r="X281" i="1"/>
  <c r="T306" i="1"/>
  <c r="X324" i="1"/>
  <c r="U339" i="1"/>
  <c r="V201" i="1"/>
  <c r="U136" i="1"/>
  <c r="T157" i="1"/>
  <c r="T217" i="1"/>
  <c r="X75" i="1"/>
  <c r="T89" i="1"/>
  <c r="W136" i="1"/>
  <c r="V153" i="1"/>
  <c r="W161" i="1"/>
  <c r="W172" i="1"/>
  <c r="V175" i="1"/>
  <c r="T199" i="1"/>
  <c r="V244" i="1"/>
  <c r="V262" i="1"/>
  <c r="W267" i="1"/>
  <c r="T294" i="1"/>
  <c r="V306" i="1"/>
  <c r="V330" i="1"/>
  <c r="U368" i="1"/>
  <c r="X391" i="1"/>
  <c r="W431" i="1"/>
  <c r="U440" i="1"/>
  <c r="X443" i="1"/>
  <c r="T446" i="1"/>
  <c r="T451" i="1"/>
  <c r="X455" i="1"/>
  <c r="V459" i="1"/>
  <c r="U470" i="1"/>
  <c r="X491" i="1"/>
  <c r="W77" i="1"/>
  <c r="U89" i="1"/>
  <c r="X175" i="1"/>
  <c r="W306" i="1"/>
  <c r="X383" i="1"/>
  <c r="X397" i="1"/>
  <c r="Y408" i="1"/>
  <c r="X437" i="1"/>
  <c r="V449" i="1"/>
  <c r="V462" i="1"/>
  <c r="Y484" i="1"/>
  <c r="T487" i="1"/>
  <c r="W92" i="1"/>
  <c r="W113" i="1"/>
  <c r="T121" i="1"/>
  <c r="T173" i="1"/>
  <c r="V289" i="1"/>
  <c r="U295" i="1"/>
  <c r="U82" i="1"/>
  <c r="W166" i="1"/>
  <c r="V223" i="1"/>
  <c r="T232" i="1"/>
  <c r="U240" i="1"/>
  <c r="U266" i="1"/>
  <c r="V292" i="1"/>
  <c r="W80" i="1"/>
  <c r="W82" i="1"/>
  <c r="T87" i="1"/>
  <c r="W89" i="1"/>
  <c r="T93" i="1"/>
  <c r="U118" i="1"/>
  <c r="V143" i="1"/>
  <c r="W146" i="1"/>
  <c r="Y156" i="1"/>
  <c r="X161" i="1"/>
  <c r="T165" i="1"/>
  <c r="V194" i="1"/>
  <c r="U198" i="1"/>
  <c r="T203" i="1"/>
  <c r="T207" i="1"/>
  <c r="U228" i="1"/>
  <c r="U230" i="1"/>
  <c r="W240" i="1"/>
  <c r="Y247" i="1"/>
  <c r="X250" i="1"/>
  <c r="U258" i="1"/>
  <c r="V264" i="1"/>
  <c r="V266" i="1"/>
  <c r="T278" i="1"/>
  <c r="V288" i="1"/>
  <c r="T290" i="1"/>
  <c r="X306" i="1"/>
  <c r="X311" i="1"/>
  <c r="X318" i="1"/>
  <c r="U346" i="1"/>
  <c r="X354" i="1"/>
  <c r="U362" i="1"/>
  <c r="T367" i="1"/>
  <c r="U369" i="1"/>
  <c r="U382" i="1"/>
  <c r="T391" i="1"/>
  <c r="U392" i="1"/>
  <c r="T397" i="1"/>
  <c r="X431" i="1"/>
  <c r="U434" i="1"/>
  <c r="V467" i="1"/>
  <c r="W469" i="1"/>
  <c r="V473" i="1"/>
  <c r="T476" i="1"/>
  <c r="V485" i="1"/>
  <c r="V487" i="1"/>
  <c r="T117" i="1"/>
  <c r="T143" i="1"/>
  <c r="U166" i="1"/>
  <c r="W229" i="1"/>
  <c r="U242" i="1"/>
  <c r="X252" i="1"/>
  <c r="V328" i="1"/>
  <c r="W173" i="1"/>
  <c r="T228" i="1"/>
  <c r="V236" i="1"/>
  <c r="W247" i="1"/>
  <c r="T250" i="1"/>
  <c r="U264" i="1"/>
  <c r="X268" i="1"/>
  <c r="Y283" i="1"/>
  <c r="U288" i="1"/>
  <c r="Y295" i="1"/>
  <c r="X314" i="1"/>
  <c r="X328" i="1"/>
  <c r="X449" i="1"/>
  <c r="V93" i="1"/>
  <c r="U160" i="1"/>
  <c r="V165" i="1"/>
  <c r="T167" i="1"/>
  <c r="U172" i="1"/>
  <c r="W176" i="1"/>
  <c r="X198" i="1"/>
  <c r="V212" i="1"/>
  <c r="U221" i="1"/>
  <c r="V228" i="1"/>
  <c r="V230" i="1"/>
  <c r="X240" i="1"/>
  <c r="W264" i="1"/>
  <c r="X266" i="1"/>
  <c r="U278" i="1"/>
  <c r="W288" i="1"/>
  <c r="U290" i="1"/>
  <c r="U326" i="1"/>
  <c r="V367" i="1"/>
  <c r="U391" i="1"/>
  <c r="U397" i="1"/>
  <c r="V399" i="1"/>
  <c r="V407" i="1"/>
  <c r="W430" i="1"/>
  <c r="U439" i="1"/>
  <c r="V447" i="1"/>
  <c r="U454" i="1"/>
  <c r="U458" i="1"/>
  <c r="W473" i="1"/>
  <c r="W476" i="1"/>
  <c r="T479" i="1"/>
  <c r="T483" i="1"/>
  <c r="X485" i="1"/>
  <c r="W487" i="1"/>
  <c r="T491" i="1"/>
  <c r="T493" i="1"/>
  <c r="V495" i="1"/>
  <c r="X61" i="1"/>
  <c r="T129" i="1"/>
  <c r="U148" i="1"/>
  <c r="W158" i="1"/>
  <c r="W164" i="1"/>
  <c r="V197" i="1"/>
  <c r="W214" i="1"/>
  <c r="T266" i="1"/>
  <c r="U345" i="1"/>
  <c r="W68" i="1"/>
  <c r="X121" i="1"/>
  <c r="U143" i="1"/>
  <c r="W148" i="1"/>
  <c r="T211" i="1"/>
  <c r="Y275" i="1"/>
  <c r="U318" i="1"/>
  <c r="V402" i="1"/>
  <c r="U406" i="1"/>
  <c r="U409" i="1"/>
  <c r="V63" i="1"/>
  <c r="U67" i="1"/>
  <c r="W70" i="1"/>
  <c r="T75" i="1"/>
  <c r="T81" i="1"/>
  <c r="Y116" i="1"/>
  <c r="X165" i="1"/>
  <c r="X230" i="1"/>
  <c r="V278" i="1"/>
  <c r="X288" i="1"/>
  <c r="V391" i="1"/>
  <c r="W397" i="1"/>
  <c r="W439" i="1"/>
  <c r="X473" i="1"/>
  <c r="Y476" i="1"/>
  <c r="V479" i="1"/>
  <c r="X487" i="1"/>
  <c r="V491" i="1"/>
  <c r="U493" i="1"/>
  <c r="U65" i="1"/>
  <c r="U91" i="1"/>
  <c r="X111" i="1"/>
  <c r="V115" i="1"/>
  <c r="U125" i="1"/>
  <c r="W130" i="1"/>
  <c r="X135" i="1"/>
  <c r="V139" i="1"/>
  <c r="V163" i="1"/>
  <c r="V187" i="1"/>
  <c r="V246" i="1"/>
  <c r="X254" i="1"/>
  <c r="Y259" i="1"/>
  <c r="U282" i="1"/>
  <c r="V307" i="1"/>
  <c r="W65" i="1"/>
  <c r="U70" i="1"/>
  <c r="T77" i="1"/>
  <c r="X87" i="1"/>
  <c r="W98" i="1"/>
  <c r="W106" i="1"/>
  <c r="U112" i="1"/>
  <c r="W116" i="1"/>
  <c r="V121" i="1"/>
  <c r="U155" i="1"/>
  <c r="V173" i="1"/>
  <c r="X177" i="1"/>
  <c r="X183" i="1"/>
  <c r="V193" i="1"/>
  <c r="X207" i="1"/>
  <c r="U216" i="1"/>
  <c r="T225" i="1"/>
  <c r="U229" i="1"/>
  <c r="W233" i="1"/>
  <c r="T242" i="1"/>
  <c r="Y251" i="1"/>
  <c r="T260" i="1"/>
  <c r="T264" i="1"/>
  <c r="U267" i="1"/>
  <c r="T276" i="1"/>
  <c r="U300" i="1"/>
  <c r="W305" i="1"/>
  <c r="Y307" i="1"/>
  <c r="U312" i="1"/>
  <c r="U317" i="1"/>
  <c r="T328" i="1"/>
  <c r="U332" i="1"/>
  <c r="V338" i="1"/>
  <c r="X355" i="1"/>
  <c r="W361" i="1"/>
  <c r="V384" i="1"/>
  <c r="X395" i="1"/>
  <c r="X409" i="1"/>
  <c r="V423" i="1"/>
  <c r="U428" i="1"/>
  <c r="V437" i="1"/>
  <c r="W445" i="1"/>
  <c r="T449" i="1"/>
  <c r="Y454" i="1"/>
  <c r="Y462" i="1"/>
  <c r="T473" i="1"/>
  <c r="W94" i="1"/>
  <c r="T105" i="1"/>
  <c r="X153" i="1"/>
  <c r="V216" i="1"/>
  <c r="W300" i="1"/>
  <c r="X332" i="1"/>
  <c r="V77" i="1"/>
  <c r="T99" i="1"/>
  <c r="T103" i="1"/>
  <c r="T107" i="1"/>
  <c r="T113" i="1"/>
  <c r="T127" i="1"/>
  <c r="T133" i="1"/>
  <c r="Y136" i="1"/>
  <c r="T141" i="1"/>
  <c r="V151" i="1"/>
  <c r="U161" i="1"/>
  <c r="T169" i="1"/>
  <c r="X173" i="1"/>
  <c r="X178" i="1"/>
  <c r="X184" i="1"/>
  <c r="X189" i="1"/>
  <c r="X193" i="1"/>
  <c r="V203" i="1"/>
  <c r="T208" i="1"/>
  <c r="X212" i="1"/>
  <c r="T226" i="1"/>
  <c r="X239" i="1"/>
  <c r="T252" i="1"/>
  <c r="U272" i="1"/>
  <c r="T280" i="1"/>
  <c r="X300" i="1"/>
  <c r="U308" i="1"/>
  <c r="V313" i="1"/>
  <c r="U352" i="1"/>
  <c r="U356" i="1"/>
  <c r="T373" i="1"/>
  <c r="U385" i="1"/>
  <c r="U396" i="1"/>
  <c r="W400" i="1"/>
  <c r="T455" i="1"/>
  <c r="T495" i="1"/>
  <c r="V155" i="1"/>
  <c r="X338" i="1"/>
  <c r="V99" i="1"/>
  <c r="U103" i="1"/>
  <c r="U113" i="1"/>
  <c r="U127" i="1"/>
  <c r="U133" i="1"/>
  <c r="V141" i="1"/>
  <c r="W208" i="1"/>
  <c r="W226" i="1"/>
  <c r="U252" i="1"/>
  <c r="V272" i="1"/>
  <c r="V280" i="1"/>
  <c r="V308" i="1"/>
  <c r="W313" i="1"/>
  <c r="W396" i="1"/>
  <c r="V455" i="1"/>
  <c r="X305" i="1"/>
  <c r="X99" i="1"/>
  <c r="V103" i="1"/>
  <c r="V113" i="1"/>
  <c r="T123" i="1"/>
  <c r="V133" i="1"/>
  <c r="T137" i="1"/>
  <c r="X141" i="1"/>
  <c r="W170" i="1"/>
  <c r="X179" i="1"/>
  <c r="X185" i="1"/>
  <c r="X190" i="1"/>
  <c r="T194" i="1"/>
  <c r="V204" i="1"/>
  <c r="T213" i="1"/>
  <c r="T222" i="1"/>
  <c r="T230" i="1"/>
  <c r="T244" i="1"/>
  <c r="T258" i="1"/>
  <c r="X264" i="1"/>
  <c r="V277" i="1"/>
  <c r="Y280" i="1"/>
  <c r="T284" i="1"/>
  <c r="T288" i="1"/>
  <c r="U306" i="1"/>
  <c r="T334" i="1"/>
  <c r="V353" i="1"/>
  <c r="X357" i="1"/>
  <c r="V419" i="1"/>
  <c r="Y434" i="1"/>
  <c r="T439" i="1"/>
  <c r="V443" i="1"/>
  <c r="W446" i="1"/>
  <c r="W455" i="1"/>
  <c r="T469" i="1"/>
  <c r="T57" i="1"/>
  <c r="X63" i="1"/>
  <c r="T79" i="1"/>
  <c r="U94" i="1"/>
  <c r="U100" i="1"/>
  <c r="W104" i="1"/>
  <c r="W110" i="1"/>
  <c r="W118" i="1"/>
  <c r="X123" i="1"/>
  <c r="Y138" i="1"/>
  <c r="T153" i="1"/>
  <c r="X180" i="1"/>
  <c r="X186" i="1"/>
  <c r="X191" i="1"/>
  <c r="U209" i="1"/>
  <c r="T214" i="1"/>
  <c r="V218" i="1"/>
  <c r="T223" i="1"/>
  <c r="U236" i="1"/>
  <c r="V258" i="1"/>
  <c r="T262" i="1"/>
  <c r="U269" i="1"/>
  <c r="W281" i="1"/>
  <c r="V284" i="1"/>
  <c r="T292" i="1"/>
  <c r="T326" i="1"/>
  <c r="U330" i="1"/>
  <c r="U363" i="1"/>
  <c r="U408" i="1"/>
  <c r="W420" i="1"/>
  <c r="T427" i="1"/>
  <c r="X435" i="1"/>
  <c r="T447" i="1"/>
  <c r="T461" i="1"/>
  <c r="T475" i="1"/>
  <c r="V475" i="1"/>
  <c r="X479" i="1"/>
  <c r="T485" i="1"/>
  <c r="U488" i="1"/>
  <c r="V493" i="1"/>
  <c r="W493" i="1"/>
  <c r="V79" i="1"/>
  <c r="T101" i="1"/>
  <c r="T111" i="1"/>
  <c r="T115" i="1"/>
  <c r="T135" i="1"/>
  <c r="T163" i="1"/>
  <c r="T181" i="1"/>
  <c r="T187" i="1"/>
  <c r="X206" i="1"/>
  <c r="T210" i="1"/>
  <c r="T219" i="1"/>
  <c r="T246" i="1"/>
  <c r="T254" i="1"/>
  <c r="U259" i="1"/>
  <c r="X262" i="1"/>
  <c r="V274" i="1"/>
  <c r="U299" i="1"/>
  <c r="V310" i="1"/>
  <c r="V326" i="1"/>
  <c r="V341" i="1"/>
  <c r="V348" i="1"/>
  <c r="V360" i="1"/>
  <c r="X364" i="1"/>
  <c r="U376" i="1"/>
  <c r="V389" i="1"/>
  <c r="T415" i="1"/>
  <c r="U421" i="1"/>
  <c r="W427" i="1"/>
  <c r="U436" i="1"/>
  <c r="X447" i="1"/>
  <c r="X461" i="1"/>
  <c r="W475" i="1"/>
  <c r="W58" i="1"/>
  <c r="T65" i="1"/>
  <c r="T69" i="1"/>
  <c r="T91" i="1"/>
  <c r="U101" i="1"/>
  <c r="V105" i="1"/>
  <c r="V111" i="1"/>
  <c r="U115" i="1"/>
  <c r="T125" i="1"/>
  <c r="U130" i="1"/>
  <c r="V135" i="1"/>
  <c r="U139" i="1"/>
  <c r="U163" i="1"/>
  <c r="U187" i="1"/>
  <c r="W219" i="1"/>
  <c r="T224" i="1"/>
  <c r="U241" i="1"/>
  <c r="U246" i="1"/>
  <c r="V259" i="1"/>
  <c r="T282" i="1"/>
  <c r="X299" i="1"/>
  <c r="U307" i="1"/>
  <c r="T316" i="1"/>
  <c r="X326" i="1"/>
  <c r="T355" i="1"/>
  <c r="T409" i="1"/>
  <c r="W415" i="1"/>
  <c r="X421" i="1"/>
  <c r="X427" i="1"/>
  <c r="T440" i="1"/>
  <c r="T467" i="1"/>
  <c r="W485" i="1"/>
  <c r="X493" i="1"/>
  <c r="U79" i="1"/>
  <c r="U58" i="1"/>
  <c r="T139" i="1"/>
  <c r="V69" i="1"/>
  <c r="V101" i="1"/>
  <c r="V241" i="1"/>
  <c r="V65" i="1"/>
  <c r="V87" i="1"/>
  <c r="V91" i="1"/>
  <c r="W101" i="1"/>
  <c r="U106" i="1"/>
  <c r="U121" i="1"/>
  <c r="V125" i="1"/>
  <c r="X139" i="1"/>
  <c r="T155" i="1"/>
  <c r="W160" i="1"/>
  <c r="X163" i="1"/>
  <c r="U167" i="1"/>
  <c r="U173" i="1"/>
  <c r="U193" i="1"/>
  <c r="T202" i="1"/>
  <c r="V211" i="1"/>
  <c r="T216" i="1"/>
  <c r="T220" i="1"/>
  <c r="V270" i="1"/>
  <c r="W282" i="1"/>
  <c r="W289" i="1"/>
  <c r="U294" i="1"/>
  <c r="U305" i="1"/>
  <c r="T332" i="1"/>
  <c r="T338" i="1"/>
  <c r="W355" i="1"/>
  <c r="U361" i="1"/>
  <c r="V366" i="1"/>
  <c r="V377" i="1"/>
  <c r="V405" i="1"/>
  <c r="W409" i="1"/>
  <c r="T416" i="1"/>
  <c r="T428" i="1"/>
  <c r="T437" i="1"/>
  <c r="Y440" i="1"/>
  <c r="U445" i="1"/>
  <c r="X454" i="1"/>
  <c r="Y458" i="1"/>
  <c r="X467" i="1"/>
  <c r="U88" i="1"/>
  <c r="Y205" i="1"/>
  <c r="T205" i="1"/>
  <c r="Y234" i="1"/>
  <c r="V234" i="1"/>
  <c r="Y248" i="1"/>
  <c r="T248" i="1"/>
  <c r="Y296" i="1"/>
  <c r="U296" i="1"/>
  <c r="Y320" i="1"/>
  <c r="V320" i="1"/>
  <c r="T320" i="1"/>
  <c r="X351" i="1"/>
  <c r="U351" i="1"/>
  <c r="X359" i="1"/>
  <c r="V359" i="1"/>
  <c r="X372" i="1"/>
  <c r="V372" i="1"/>
  <c r="U386" i="1"/>
  <c r="W386" i="1"/>
  <c r="X394" i="1"/>
  <c r="U394" i="1"/>
  <c r="Y401" i="1"/>
  <c r="T401" i="1"/>
  <c r="X401" i="1"/>
  <c r="V401" i="1"/>
  <c r="Y456" i="1"/>
  <c r="U456" i="1"/>
  <c r="U472" i="1"/>
  <c r="W472" i="1"/>
  <c r="Y481" i="1"/>
  <c r="U481" i="1"/>
  <c r="T481" i="1"/>
  <c r="W481" i="1"/>
  <c r="X57" i="1"/>
  <c r="U59" i="1"/>
  <c r="T61" i="1"/>
  <c r="W64" i="1"/>
  <c r="X65" i="1"/>
  <c r="X67" i="1"/>
  <c r="X69" i="1"/>
  <c r="U71" i="1"/>
  <c r="T73" i="1"/>
  <c r="W76" i="1"/>
  <c r="X77" i="1"/>
  <c r="X79" i="1"/>
  <c r="X81" i="1"/>
  <c r="U83" i="1"/>
  <c r="T85" i="1"/>
  <c r="W88" i="1"/>
  <c r="X89" i="1"/>
  <c r="X91" i="1"/>
  <c r="X93" i="1"/>
  <c r="U95" i="1"/>
  <c r="T97" i="1"/>
  <c r="W100" i="1"/>
  <c r="X101" i="1"/>
  <c r="X103" i="1"/>
  <c r="X105" i="1"/>
  <c r="U107" i="1"/>
  <c r="T109" i="1"/>
  <c r="W112" i="1"/>
  <c r="X113" i="1"/>
  <c r="X115" i="1"/>
  <c r="V117" i="1"/>
  <c r="T119" i="1"/>
  <c r="W122" i="1"/>
  <c r="U124" i="1"/>
  <c r="W125" i="1"/>
  <c r="V127" i="1"/>
  <c r="V129" i="1"/>
  <c r="T131" i="1"/>
  <c r="W134" i="1"/>
  <c r="U137" i="1"/>
  <c r="W140" i="1"/>
  <c r="U142" i="1"/>
  <c r="W143" i="1"/>
  <c r="V145" i="1"/>
  <c r="V147" i="1"/>
  <c r="T149" i="1"/>
  <c r="W152" i="1"/>
  <c r="U154" i="1"/>
  <c r="W155" i="1"/>
  <c r="U157" i="1"/>
  <c r="T159" i="1"/>
  <c r="V167" i="1"/>
  <c r="U169" i="1"/>
  <c r="T171" i="1"/>
  <c r="U181" i="1"/>
  <c r="W187" i="1"/>
  <c r="T196" i="1"/>
  <c r="Y197" i="1"/>
  <c r="U199" i="1"/>
  <c r="U202" i="1"/>
  <c r="W203" i="1"/>
  <c r="U205" i="1"/>
  <c r="U210" i="1"/>
  <c r="U215" i="1"/>
  <c r="X218" i="1"/>
  <c r="U222" i="1"/>
  <c r="W225" i="1"/>
  <c r="X227" i="1"/>
  <c r="X232" i="1"/>
  <c r="T234" i="1"/>
  <c r="Y236" i="1"/>
  <c r="T236" i="1"/>
  <c r="W237" i="1"/>
  <c r="Y239" i="1"/>
  <c r="V242" i="1"/>
  <c r="Y244" i="1"/>
  <c r="U248" i="1"/>
  <c r="Y252" i="1"/>
  <c r="W252" i="1"/>
  <c r="T255" i="1"/>
  <c r="U257" i="1"/>
  <c r="W270" i="1"/>
  <c r="X274" i="1"/>
  <c r="V276" i="1"/>
  <c r="T291" i="1"/>
  <c r="X292" i="1"/>
  <c r="V294" i="1"/>
  <c r="T296" i="1"/>
  <c r="V298" i="1"/>
  <c r="Y299" i="1"/>
  <c r="U303" i="1"/>
  <c r="Y308" i="1"/>
  <c r="T308" i="1"/>
  <c r="V312" i="1"/>
  <c r="Y313" i="1"/>
  <c r="Y316" i="1"/>
  <c r="V316" i="1"/>
  <c r="Y318" i="1"/>
  <c r="W318" i="1"/>
  <c r="T318" i="1"/>
  <c r="U320" i="1"/>
  <c r="U323" i="1"/>
  <c r="Y335" i="1"/>
  <c r="U335" i="1"/>
  <c r="X342" i="1"/>
  <c r="Y373" i="1"/>
  <c r="U373" i="1"/>
  <c r="X373" i="1"/>
  <c r="V373" i="1"/>
  <c r="U375" i="1"/>
  <c r="V378" i="1"/>
  <c r="X378" i="1"/>
  <c r="X387" i="1"/>
  <c r="U387" i="1"/>
  <c r="Y395" i="1"/>
  <c r="V395" i="1"/>
  <c r="W395" i="1"/>
  <c r="W401" i="1"/>
  <c r="Y407" i="1"/>
  <c r="T407" i="1"/>
  <c r="X407" i="1"/>
  <c r="Y411" i="1"/>
  <c r="X411" i="1"/>
  <c r="V414" i="1"/>
  <c r="Y425" i="1"/>
  <c r="X425" i="1"/>
  <c r="T425" i="1"/>
  <c r="W425" i="1"/>
  <c r="V444" i="1"/>
  <c r="U444" i="1"/>
  <c r="Y457" i="1"/>
  <c r="X457" i="1"/>
  <c r="W457" i="1"/>
  <c r="T457" i="1"/>
  <c r="U457" i="1"/>
  <c r="Y472" i="1"/>
  <c r="V481" i="1"/>
  <c r="V57" i="1"/>
  <c r="W74" i="1"/>
  <c r="T83" i="1"/>
  <c r="W86" i="1"/>
  <c r="V59" i="1"/>
  <c r="U61" i="1"/>
  <c r="V71" i="1"/>
  <c r="U73" i="1"/>
  <c r="V83" i="1"/>
  <c r="U85" i="1"/>
  <c r="V95" i="1"/>
  <c r="U97" i="1"/>
  <c r="V107" i="1"/>
  <c r="U109" i="1"/>
  <c r="X117" i="1"/>
  <c r="U119" i="1"/>
  <c r="W124" i="1"/>
  <c r="X125" i="1"/>
  <c r="X127" i="1"/>
  <c r="X129" i="1"/>
  <c r="U131" i="1"/>
  <c r="Y134" i="1"/>
  <c r="V137" i="1"/>
  <c r="W142" i="1"/>
  <c r="X143" i="1"/>
  <c r="X145" i="1"/>
  <c r="X147" i="1"/>
  <c r="U149" i="1"/>
  <c r="W154" i="1"/>
  <c r="X155" i="1"/>
  <c r="V157" i="1"/>
  <c r="V159" i="1"/>
  <c r="W167" i="1"/>
  <c r="V169" i="1"/>
  <c r="V171" i="1"/>
  <c r="V181" i="1"/>
  <c r="X187" i="1"/>
  <c r="U196" i="1"/>
  <c r="V199" i="1"/>
  <c r="W202" i="1"/>
  <c r="V205" i="1"/>
  <c r="V210" i="1"/>
  <c r="X215" i="1"/>
  <c r="V222" i="1"/>
  <c r="Y228" i="1"/>
  <c r="W228" i="1"/>
  <c r="U234" i="1"/>
  <c r="Y237" i="1"/>
  <c r="Y240" i="1"/>
  <c r="V240" i="1"/>
  <c r="X242" i="1"/>
  <c r="V248" i="1"/>
  <c r="Y254" i="1"/>
  <c r="U254" i="1"/>
  <c r="U255" i="1"/>
  <c r="Y257" i="1"/>
  <c r="W273" i="1"/>
  <c r="U273" i="1"/>
  <c r="Y290" i="1"/>
  <c r="V290" i="1"/>
  <c r="U291" i="1"/>
  <c r="V296" i="1"/>
  <c r="X298" i="1"/>
  <c r="Y300" i="1"/>
  <c r="V300" i="1"/>
  <c r="Y302" i="1"/>
  <c r="U302" i="1"/>
  <c r="Y304" i="1"/>
  <c r="X304" i="1"/>
  <c r="W312" i="1"/>
  <c r="Y314" i="1"/>
  <c r="U314" i="1"/>
  <c r="X320" i="1"/>
  <c r="Y336" i="1"/>
  <c r="U336" i="1"/>
  <c r="X336" i="1"/>
  <c r="V336" i="1"/>
  <c r="Y343" i="1"/>
  <c r="W343" i="1"/>
  <c r="T343" i="1"/>
  <c r="U343" i="1"/>
  <c r="X343" i="1"/>
  <c r="Y349" i="1"/>
  <c r="W349" i="1"/>
  <c r="T349" i="1"/>
  <c r="U349" i="1"/>
  <c r="Y379" i="1"/>
  <c r="T379" i="1"/>
  <c r="W379" i="1"/>
  <c r="U379" i="1"/>
  <c r="Y463" i="1"/>
  <c r="V463" i="1"/>
  <c r="U463" i="1"/>
  <c r="X463" i="1"/>
  <c r="T463" i="1"/>
  <c r="X481" i="1"/>
  <c r="X490" i="1"/>
  <c r="W490" i="1"/>
  <c r="U490" i="1"/>
  <c r="T59" i="1"/>
  <c r="W62" i="1"/>
  <c r="U64" i="1"/>
  <c r="T71" i="1"/>
  <c r="U76" i="1"/>
  <c r="T95" i="1"/>
  <c r="W59" i="1"/>
  <c r="V61" i="1"/>
  <c r="W71" i="1"/>
  <c r="V73" i="1"/>
  <c r="W83" i="1"/>
  <c r="V85" i="1"/>
  <c r="W95" i="1"/>
  <c r="V97" i="1"/>
  <c r="W107" i="1"/>
  <c r="V109" i="1"/>
  <c r="V119" i="1"/>
  <c r="V131" i="1"/>
  <c r="W137" i="1"/>
  <c r="V149" i="1"/>
  <c r="X157" i="1"/>
  <c r="X159" i="1"/>
  <c r="X167" i="1"/>
  <c r="X169" i="1"/>
  <c r="X171" i="1"/>
  <c r="W181" i="1"/>
  <c r="W196" i="1"/>
  <c r="W199" i="1"/>
  <c r="X202" i="1"/>
  <c r="W205" i="1"/>
  <c r="Y216" i="1"/>
  <c r="W216" i="1"/>
  <c r="W234" i="1"/>
  <c r="Y246" i="1"/>
  <c r="X246" i="1"/>
  <c r="X248" i="1"/>
  <c r="Y255" i="1"/>
  <c r="Y258" i="1"/>
  <c r="W258" i="1"/>
  <c r="Y282" i="1"/>
  <c r="V282" i="1"/>
  <c r="W291" i="1"/>
  <c r="X296" i="1"/>
  <c r="Y298" i="1"/>
  <c r="T314" i="1"/>
  <c r="T336" i="1"/>
  <c r="V343" i="1"/>
  <c r="V349" i="1"/>
  <c r="X365" i="1"/>
  <c r="V365" i="1"/>
  <c r="V379" i="1"/>
  <c r="Y385" i="1"/>
  <c r="T385" i="1"/>
  <c r="W385" i="1"/>
  <c r="X385" i="1"/>
  <c r="U388" i="1"/>
  <c r="U420" i="1"/>
  <c r="Y422" i="1"/>
  <c r="Y426" i="1"/>
  <c r="V426" i="1"/>
  <c r="Y450" i="1"/>
  <c r="V450" i="1"/>
  <c r="Y490" i="1"/>
  <c r="X59" i="1"/>
  <c r="X71" i="1"/>
  <c r="X73" i="1"/>
  <c r="X83" i="1"/>
  <c r="X85" i="1"/>
  <c r="X95" i="1"/>
  <c r="X97" i="1"/>
  <c r="X107" i="1"/>
  <c r="X109" i="1"/>
  <c r="W119" i="1"/>
  <c r="W131" i="1"/>
  <c r="X137" i="1"/>
  <c r="W149" i="1"/>
  <c r="X181" i="1"/>
  <c r="X196" i="1"/>
  <c r="X199" i="1"/>
  <c r="X205" i="1"/>
  <c r="X234" i="1"/>
  <c r="X251" i="1"/>
  <c r="W251" i="1"/>
  <c r="Y270" i="1"/>
  <c r="U270" i="1"/>
  <c r="Y272" i="1"/>
  <c r="T272" i="1"/>
  <c r="Y276" i="1"/>
  <c r="W276" i="1"/>
  <c r="Y294" i="1"/>
  <c r="X294" i="1"/>
  <c r="Y322" i="1"/>
  <c r="V322" i="1"/>
  <c r="T322" i="1"/>
  <c r="W344" i="1"/>
  <c r="U344" i="1"/>
  <c r="Y403" i="1"/>
  <c r="X403" i="1"/>
  <c r="U403" i="1"/>
  <c r="V403" i="1"/>
  <c r="Y413" i="1"/>
  <c r="X413" i="1"/>
  <c r="T413" i="1"/>
  <c r="V413" i="1"/>
  <c r="Y418" i="1"/>
  <c r="U418" i="1"/>
  <c r="X448" i="1"/>
  <c r="W448" i="1"/>
  <c r="Y448" i="1"/>
  <c r="Y460" i="1"/>
  <c r="X460" i="1"/>
  <c r="Y464" i="1"/>
  <c r="W464" i="1"/>
  <c r="X119" i="1"/>
  <c r="X131" i="1"/>
  <c r="X149" i="1"/>
  <c r="Y210" i="1"/>
  <c r="X210" i="1"/>
  <c r="Y222" i="1"/>
  <c r="W222" i="1"/>
  <c r="W309" i="1"/>
  <c r="Y309" i="1"/>
  <c r="Y312" i="1"/>
  <c r="T312" i="1"/>
  <c r="W329" i="1"/>
  <c r="U329" i="1"/>
  <c r="U350" i="1"/>
  <c r="W350" i="1"/>
  <c r="V371" i="1"/>
  <c r="X371" i="1"/>
  <c r="W380" i="1"/>
  <c r="U380" i="1"/>
  <c r="U393" i="1"/>
  <c r="X393" i="1"/>
  <c r="T403" i="1"/>
  <c r="W413" i="1"/>
  <c r="U416" i="1"/>
  <c r="W416" i="1"/>
  <c r="X418" i="1"/>
  <c r="Y433" i="1"/>
  <c r="U433" i="1"/>
  <c r="X433" i="1"/>
  <c r="T433" i="1"/>
  <c r="W433" i="1"/>
  <c r="U460" i="1"/>
  <c r="T464" i="1"/>
  <c r="Y471" i="1"/>
  <c r="X471" i="1"/>
  <c r="T471" i="1"/>
  <c r="U480" i="1"/>
  <c r="W480" i="1"/>
  <c r="Y330" i="1"/>
  <c r="W330" i="1"/>
  <c r="T330" i="1"/>
  <c r="Y367" i="1"/>
  <c r="U367" i="1"/>
  <c r="X367" i="1"/>
  <c r="X399" i="1"/>
  <c r="Y404" i="1"/>
  <c r="W404" i="1"/>
  <c r="X406" i="1"/>
  <c r="W408" i="1"/>
  <c r="X430" i="1"/>
  <c r="U432" i="1"/>
  <c r="Y432" i="1"/>
  <c r="Y435" i="1"/>
  <c r="Y451" i="1"/>
  <c r="V451" i="1"/>
  <c r="U451" i="1"/>
  <c r="X451" i="1"/>
  <c r="W466" i="1"/>
  <c r="U466" i="1"/>
  <c r="Y468" i="1"/>
  <c r="U468" i="1"/>
  <c r="X483" i="1"/>
  <c r="V483" i="1"/>
  <c r="Y492" i="1"/>
  <c r="Y499" i="1"/>
  <c r="U499" i="1"/>
  <c r="T499" i="1"/>
  <c r="W499" i="1"/>
  <c r="V499" i="1"/>
  <c r="X499" i="1"/>
  <c r="Y324" i="1"/>
  <c r="U324" i="1"/>
  <c r="Y334" i="1"/>
  <c r="V334" i="1"/>
  <c r="X358" i="1"/>
  <c r="U358" i="1"/>
  <c r="Y415" i="1"/>
  <c r="U415" i="1"/>
  <c r="X415" i="1"/>
  <c r="Y419" i="1"/>
  <c r="X419" i="1"/>
  <c r="T419" i="1"/>
  <c r="Y421" i="1"/>
  <c r="T421" i="1"/>
  <c r="W421" i="1"/>
  <c r="Y423" i="1"/>
  <c r="T423" i="1"/>
  <c r="U482" i="1"/>
  <c r="T482" i="1"/>
  <c r="Y482" i="1"/>
  <c r="Y497" i="1"/>
  <c r="V497" i="1"/>
  <c r="T497" i="1"/>
  <c r="X497" i="1"/>
  <c r="W500" i="1"/>
  <c r="T500" i="1"/>
  <c r="V461" i="1"/>
  <c r="U469" i="1"/>
  <c r="U475" i="1"/>
  <c r="V332" i="1"/>
  <c r="V355" i="1"/>
  <c r="V361" i="1"/>
  <c r="V397" i="1"/>
  <c r="V409" i="1"/>
  <c r="V427" i="1"/>
  <c r="W437" i="1"/>
  <c r="V439" i="1"/>
  <c r="V445" i="1"/>
  <c r="W449" i="1"/>
  <c r="W467" i="1"/>
  <c r="X469" i="1"/>
  <c r="X475" i="1"/>
  <c r="W479" i="1"/>
  <c r="W491" i="1"/>
  <c r="X495" i="1"/>
  <c r="Y72" i="1"/>
  <c r="Y84" i="1"/>
  <c r="Y114" i="1"/>
  <c r="Y120" i="1"/>
  <c r="Y162" i="1"/>
  <c r="W195" i="1"/>
  <c r="T195" i="1"/>
  <c r="T271" i="1"/>
  <c r="X271" i="1"/>
  <c r="Y271" i="1"/>
  <c r="W271" i="1"/>
  <c r="U271" i="1"/>
  <c r="Y60" i="1"/>
  <c r="Y66" i="1"/>
  <c r="Y144" i="1"/>
  <c r="Y150" i="1"/>
  <c r="Y168" i="1"/>
  <c r="T265" i="1"/>
  <c r="X265" i="1"/>
  <c r="Y265" i="1"/>
  <c r="V265" i="1"/>
  <c r="T301" i="1"/>
  <c r="X301" i="1"/>
  <c r="Y301" i="1"/>
  <c r="W301" i="1"/>
  <c r="V301" i="1"/>
  <c r="U301" i="1"/>
  <c r="T315" i="1"/>
  <c r="X315" i="1"/>
  <c r="V315" i="1"/>
  <c r="Y315" i="1"/>
  <c r="W315" i="1"/>
  <c r="U315" i="1"/>
  <c r="T327" i="1"/>
  <c r="X327" i="1"/>
  <c r="V327" i="1"/>
  <c r="Y327" i="1"/>
  <c r="W327" i="1"/>
  <c r="U327" i="1"/>
  <c r="W57" i="1"/>
  <c r="V58" i="1"/>
  <c r="T60" i="1"/>
  <c r="Y61" i="1"/>
  <c r="X62" i="1"/>
  <c r="W63" i="1"/>
  <c r="V64" i="1"/>
  <c r="T66" i="1"/>
  <c r="Y67" i="1"/>
  <c r="X68" i="1"/>
  <c r="W69" i="1"/>
  <c r="V70" i="1"/>
  <c r="T72" i="1"/>
  <c r="Y73" i="1"/>
  <c r="X74" i="1"/>
  <c r="W75" i="1"/>
  <c r="V76" i="1"/>
  <c r="T78" i="1"/>
  <c r="Y79" i="1"/>
  <c r="X80" i="1"/>
  <c r="W81" i="1"/>
  <c r="V82" i="1"/>
  <c r="T84" i="1"/>
  <c r="Y85" i="1"/>
  <c r="X86" i="1"/>
  <c r="W87" i="1"/>
  <c r="V88" i="1"/>
  <c r="T90" i="1"/>
  <c r="Y91" i="1"/>
  <c r="X92" i="1"/>
  <c r="W93" i="1"/>
  <c r="V94" i="1"/>
  <c r="T96" i="1"/>
  <c r="Y97" i="1"/>
  <c r="X98" i="1"/>
  <c r="W99" i="1"/>
  <c r="V100" i="1"/>
  <c r="T102" i="1"/>
  <c r="Y103" i="1"/>
  <c r="X104" i="1"/>
  <c r="W105" i="1"/>
  <c r="V106" i="1"/>
  <c r="T108" i="1"/>
  <c r="Y109" i="1"/>
  <c r="X110" i="1"/>
  <c r="W111" i="1"/>
  <c r="V112" i="1"/>
  <c r="T114" i="1"/>
  <c r="Y115" i="1"/>
  <c r="X116" i="1"/>
  <c r="W117" i="1"/>
  <c r="V118" i="1"/>
  <c r="T120" i="1"/>
  <c r="Y121" i="1"/>
  <c r="X122" i="1"/>
  <c r="W123" i="1"/>
  <c r="V124" i="1"/>
  <c r="T126" i="1"/>
  <c r="Y127" i="1"/>
  <c r="X128" i="1"/>
  <c r="W129" i="1"/>
  <c r="V130" i="1"/>
  <c r="T132" i="1"/>
  <c r="Y133" i="1"/>
  <c r="X134" i="1"/>
  <c r="W135" i="1"/>
  <c r="V136" i="1"/>
  <c r="T138" i="1"/>
  <c r="Y139" i="1"/>
  <c r="X140" i="1"/>
  <c r="W141" i="1"/>
  <c r="V142" i="1"/>
  <c r="T144" i="1"/>
  <c r="Y145" i="1"/>
  <c r="X146" i="1"/>
  <c r="W147" i="1"/>
  <c r="V148" i="1"/>
  <c r="T150" i="1"/>
  <c r="Y151" i="1"/>
  <c r="X152" i="1"/>
  <c r="W153" i="1"/>
  <c r="V154" i="1"/>
  <c r="T156" i="1"/>
  <c r="Y157" i="1"/>
  <c r="X158" i="1"/>
  <c r="W159" i="1"/>
  <c r="V160" i="1"/>
  <c r="T162" i="1"/>
  <c r="Y163" i="1"/>
  <c r="X164" i="1"/>
  <c r="W165" i="1"/>
  <c r="V166" i="1"/>
  <c r="T168" i="1"/>
  <c r="Y169" i="1"/>
  <c r="X170" i="1"/>
  <c r="W171" i="1"/>
  <c r="V172" i="1"/>
  <c r="T174" i="1"/>
  <c r="Y175" i="1"/>
  <c r="Y176" i="1"/>
  <c r="Y177" i="1"/>
  <c r="Y178" i="1"/>
  <c r="Y179" i="1"/>
  <c r="Y180" i="1"/>
  <c r="Y182" i="1"/>
  <c r="Y183" i="1"/>
  <c r="Y184" i="1"/>
  <c r="Y185" i="1"/>
  <c r="Y186" i="1"/>
  <c r="Y188" i="1"/>
  <c r="Y189" i="1"/>
  <c r="Y190" i="1"/>
  <c r="Y191" i="1"/>
  <c r="X194" i="1"/>
  <c r="U194" i="1"/>
  <c r="U195" i="1"/>
  <c r="W201" i="1"/>
  <c r="T201" i="1"/>
  <c r="V207" i="1"/>
  <c r="Y207" i="1"/>
  <c r="U207" i="1"/>
  <c r="X211" i="1"/>
  <c r="Y211" i="1"/>
  <c r="U211" i="1"/>
  <c r="U214" i="1"/>
  <c r="Y214" i="1"/>
  <c r="V214" i="1"/>
  <c r="W218" i="1"/>
  <c r="Y218" i="1"/>
  <c r="U218" i="1"/>
  <c r="T221" i="1"/>
  <c r="Y221" i="1"/>
  <c r="V221" i="1"/>
  <c r="V225" i="1"/>
  <c r="Y225" i="1"/>
  <c r="U225" i="1"/>
  <c r="T229" i="1"/>
  <c r="X229" i="1"/>
  <c r="V229" i="1"/>
  <c r="W232" i="1"/>
  <c r="U232" i="1"/>
  <c r="V232" i="1"/>
  <c r="V239" i="1"/>
  <c r="T239" i="1"/>
  <c r="W239" i="1"/>
  <c r="T247" i="1"/>
  <c r="X247" i="1"/>
  <c r="V247" i="1"/>
  <c r="W250" i="1"/>
  <c r="U250" i="1"/>
  <c r="V250" i="1"/>
  <c r="V257" i="1"/>
  <c r="T257" i="1"/>
  <c r="W257" i="1"/>
  <c r="U265" i="1"/>
  <c r="V271" i="1"/>
  <c r="Y78" i="1"/>
  <c r="Y108" i="1"/>
  <c r="Y174" i="1"/>
  <c r="Y62" i="1"/>
  <c r="U108" i="1"/>
  <c r="U168" i="1"/>
  <c r="Y170" i="1"/>
  <c r="X243" i="1"/>
  <c r="V243" i="1"/>
  <c r="U243" i="1"/>
  <c r="X285" i="1"/>
  <c r="V285" i="1"/>
  <c r="Y285" i="1"/>
  <c r="W285" i="1"/>
  <c r="U285" i="1"/>
  <c r="T285" i="1"/>
  <c r="Y96" i="1"/>
  <c r="U60" i="1"/>
  <c r="U66" i="1"/>
  <c r="U78" i="1"/>
  <c r="U84" i="1"/>
  <c r="U90" i="1"/>
  <c r="Y92" i="1"/>
  <c r="Y104" i="1"/>
  <c r="U114" i="1"/>
  <c r="U120" i="1"/>
  <c r="U126" i="1"/>
  <c r="U144" i="1"/>
  <c r="Y146" i="1"/>
  <c r="Y152" i="1"/>
  <c r="Y158" i="1"/>
  <c r="Y164" i="1"/>
  <c r="T192" i="1"/>
  <c r="W192" i="1"/>
  <c r="X200" i="1"/>
  <c r="U200" i="1"/>
  <c r="X261" i="1"/>
  <c r="V261" i="1"/>
  <c r="U261" i="1"/>
  <c r="T261" i="1"/>
  <c r="W265" i="1"/>
  <c r="Y57" i="1"/>
  <c r="X58" i="1"/>
  <c r="V60" i="1"/>
  <c r="T62" i="1"/>
  <c r="Y63" i="1"/>
  <c r="X64" i="1"/>
  <c r="V66" i="1"/>
  <c r="T68" i="1"/>
  <c r="Y69" i="1"/>
  <c r="X70" i="1"/>
  <c r="V72" i="1"/>
  <c r="T74" i="1"/>
  <c r="Y75" i="1"/>
  <c r="X76" i="1"/>
  <c r="V78" i="1"/>
  <c r="T80" i="1"/>
  <c r="Y81" i="1"/>
  <c r="X82" i="1"/>
  <c r="V84" i="1"/>
  <c r="T86" i="1"/>
  <c r="Y87" i="1"/>
  <c r="X88" i="1"/>
  <c r="V90" i="1"/>
  <c r="T92" i="1"/>
  <c r="Y93" i="1"/>
  <c r="X94" i="1"/>
  <c r="V96" i="1"/>
  <c r="T98" i="1"/>
  <c r="Y99" i="1"/>
  <c r="X100" i="1"/>
  <c r="V102" i="1"/>
  <c r="T104" i="1"/>
  <c r="Y105" i="1"/>
  <c r="X106" i="1"/>
  <c r="V108" i="1"/>
  <c r="T110" i="1"/>
  <c r="Y111" i="1"/>
  <c r="X112" i="1"/>
  <c r="V114" i="1"/>
  <c r="T116" i="1"/>
  <c r="Y117" i="1"/>
  <c r="X118" i="1"/>
  <c r="V120" i="1"/>
  <c r="T122" i="1"/>
  <c r="Y123" i="1"/>
  <c r="X124" i="1"/>
  <c r="V126" i="1"/>
  <c r="T128" i="1"/>
  <c r="Y129" i="1"/>
  <c r="X130" i="1"/>
  <c r="V132" i="1"/>
  <c r="T134" i="1"/>
  <c r="Y135" i="1"/>
  <c r="X136" i="1"/>
  <c r="V138" i="1"/>
  <c r="T140" i="1"/>
  <c r="Y141" i="1"/>
  <c r="X142" i="1"/>
  <c r="V144" i="1"/>
  <c r="T146" i="1"/>
  <c r="Y147" i="1"/>
  <c r="X148" i="1"/>
  <c r="V150" i="1"/>
  <c r="T152" i="1"/>
  <c r="Y153" i="1"/>
  <c r="X154" i="1"/>
  <c r="V156" i="1"/>
  <c r="T158" i="1"/>
  <c r="Y159" i="1"/>
  <c r="X160" i="1"/>
  <c r="V162" i="1"/>
  <c r="T164" i="1"/>
  <c r="Y165" i="1"/>
  <c r="X166" i="1"/>
  <c r="V168" i="1"/>
  <c r="T170" i="1"/>
  <c r="Y171" i="1"/>
  <c r="X172" i="1"/>
  <c r="V174" i="1"/>
  <c r="T176" i="1"/>
  <c r="T177" i="1"/>
  <c r="T178" i="1"/>
  <c r="T179" i="1"/>
  <c r="U180" i="1"/>
  <c r="T182" i="1"/>
  <c r="T183" i="1"/>
  <c r="T184" i="1"/>
  <c r="T185" i="1"/>
  <c r="U186" i="1"/>
  <c r="T188" i="1"/>
  <c r="T189" i="1"/>
  <c r="T190" i="1"/>
  <c r="T191" i="1"/>
  <c r="U192" i="1"/>
  <c r="X195" i="1"/>
  <c r="T198" i="1"/>
  <c r="W198" i="1"/>
  <c r="T200" i="1"/>
  <c r="W206" i="1"/>
  <c r="Y206" i="1"/>
  <c r="U206" i="1"/>
  <c r="T209" i="1"/>
  <c r="Y209" i="1"/>
  <c r="V209" i="1"/>
  <c r="V213" i="1"/>
  <c r="Y213" i="1"/>
  <c r="U213" i="1"/>
  <c r="X217" i="1"/>
  <c r="Y217" i="1"/>
  <c r="U217" i="1"/>
  <c r="U220" i="1"/>
  <c r="Y220" i="1"/>
  <c r="V220" i="1"/>
  <c r="W224" i="1"/>
  <c r="Y224" i="1"/>
  <c r="U224" i="1"/>
  <c r="T227" i="1"/>
  <c r="Y227" i="1"/>
  <c r="V227" i="1"/>
  <c r="T235" i="1"/>
  <c r="X235" i="1"/>
  <c r="Y235" i="1"/>
  <c r="U235" i="1"/>
  <c r="T243" i="1"/>
  <c r="T253" i="1"/>
  <c r="X253" i="1"/>
  <c r="U253" i="1"/>
  <c r="Y253" i="1"/>
  <c r="W261" i="1"/>
  <c r="X279" i="1"/>
  <c r="V279" i="1"/>
  <c r="Y279" i="1"/>
  <c r="W279" i="1"/>
  <c r="U279" i="1"/>
  <c r="W286" i="1"/>
  <c r="U286" i="1"/>
  <c r="Y286" i="1"/>
  <c r="X286" i="1"/>
  <c r="V286" i="1"/>
  <c r="V293" i="1"/>
  <c r="T293" i="1"/>
  <c r="Y293" i="1"/>
  <c r="X293" i="1"/>
  <c r="W293" i="1"/>
  <c r="U293" i="1"/>
  <c r="V319" i="1"/>
  <c r="T319" i="1"/>
  <c r="X319" i="1"/>
  <c r="Y319" i="1"/>
  <c r="W319" i="1"/>
  <c r="U319" i="1"/>
  <c r="V331" i="1"/>
  <c r="T331" i="1"/>
  <c r="X331" i="1"/>
  <c r="Y331" i="1"/>
  <c r="W331" i="1"/>
  <c r="U331" i="1"/>
  <c r="Y90" i="1"/>
  <c r="Y132" i="1"/>
  <c r="U72" i="1"/>
  <c r="U102" i="1"/>
  <c r="Y110" i="1"/>
  <c r="U138" i="1"/>
  <c r="Y140" i="1"/>
  <c r="U162" i="1"/>
  <c r="U174" i="1"/>
  <c r="W60" i="1"/>
  <c r="Y64" i="1"/>
  <c r="U68" i="1"/>
  <c r="Y70" i="1"/>
  <c r="U74" i="1"/>
  <c r="W78" i="1"/>
  <c r="U80" i="1"/>
  <c r="U86" i="1"/>
  <c r="Y88" i="1"/>
  <c r="U92" i="1"/>
  <c r="Y94" i="1"/>
  <c r="U98" i="1"/>
  <c r="Y100" i="1"/>
  <c r="U104" i="1"/>
  <c r="W108" i="1"/>
  <c r="U110" i="1"/>
  <c r="W114" i="1"/>
  <c r="Y118" i="1"/>
  <c r="W120" i="1"/>
  <c r="Y124" i="1"/>
  <c r="U128" i="1"/>
  <c r="U140" i="1"/>
  <c r="W144" i="1"/>
  <c r="U146" i="1"/>
  <c r="Y154" i="1"/>
  <c r="U158" i="1"/>
  <c r="W162" i="1"/>
  <c r="Y166" i="1"/>
  <c r="U170" i="1"/>
  <c r="W174" i="1"/>
  <c r="U177" i="1"/>
  <c r="U178" i="1"/>
  <c r="V179" i="1"/>
  <c r="V180" i="1"/>
  <c r="U182" i="1"/>
  <c r="U184" i="1"/>
  <c r="V185" i="1"/>
  <c r="V186" i="1"/>
  <c r="U189" i="1"/>
  <c r="X231" i="1"/>
  <c r="V231" i="1"/>
  <c r="T231" i="1"/>
  <c r="Y231" i="1"/>
  <c r="W238" i="1"/>
  <c r="U238" i="1"/>
  <c r="T238" i="1"/>
  <c r="Y238" i="1"/>
  <c r="W243" i="1"/>
  <c r="V245" i="1"/>
  <c r="T245" i="1"/>
  <c r="U245" i="1"/>
  <c r="Y245" i="1"/>
  <c r="X249" i="1"/>
  <c r="V249" i="1"/>
  <c r="Y249" i="1"/>
  <c r="T249" i="1"/>
  <c r="W256" i="1"/>
  <c r="U256" i="1"/>
  <c r="Y256" i="1"/>
  <c r="T256" i="1"/>
  <c r="Y261" i="1"/>
  <c r="V263" i="1"/>
  <c r="T263" i="1"/>
  <c r="Y263" i="1"/>
  <c r="X263" i="1"/>
  <c r="U263" i="1"/>
  <c r="Y102" i="1"/>
  <c r="Y126" i="1"/>
  <c r="Y68" i="1"/>
  <c r="Y74" i="1"/>
  <c r="Y80" i="1"/>
  <c r="Y86" i="1"/>
  <c r="U96" i="1"/>
  <c r="Y98" i="1"/>
  <c r="Y122" i="1"/>
  <c r="Y128" i="1"/>
  <c r="U132" i="1"/>
  <c r="U150" i="1"/>
  <c r="U156" i="1"/>
  <c r="V195" i="1"/>
  <c r="Y58" i="1"/>
  <c r="U62" i="1"/>
  <c r="W66" i="1"/>
  <c r="W72" i="1"/>
  <c r="Y76" i="1"/>
  <c r="Y82" i="1"/>
  <c r="W84" i="1"/>
  <c r="W90" i="1"/>
  <c r="W96" i="1"/>
  <c r="W102" i="1"/>
  <c r="Y106" i="1"/>
  <c r="Y112" i="1"/>
  <c r="U116" i="1"/>
  <c r="U122" i="1"/>
  <c r="W126" i="1"/>
  <c r="Y130" i="1"/>
  <c r="W132" i="1"/>
  <c r="U134" i="1"/>
  <c r="W138" i="1"/>
  <c r="Y142" i="1"/>
  <c r="Y148" i="1"/>
  <c r="W150" i="1"/>
  <c r="U152" i="1"/>
  <c r="W156" i="1"/>
  <c r="Y160" i="1"/>
  <c r="U164" i="1"/>
  <c r="W168" i="1"/>
  <c r="Y172" i="1"/>
  <c r="U176" i="1"/>
  <c r="U183" i="1"/>
  <c r="U188" i="1"/>
  <c r="U190" i="1"/>
  <c r="V191" i="1"/>
  <c r="V192" i="1"/>
  <c r="Y195" i="1"/>
  <c r="U197" i="1"/>
  <c r="X197" i="1"/>
  <c r="V200" i="1"/>
  <c r="T204" i="1"/>
  <c r="W204" i="1"/>
  <c r="V176" i="1"/>
  <c r="V177" i="1"/>
  <c r="W178" i="1"/>
  <c r="W179" i="1"/>
  <c r="W180" i="1"/>
  <c r="V182" i="1"/>
  <c r="V183" i="1"/>
  <c r="W184" i="1"/>
  <c r="W185" i="1"/>
  <c r="W186" i="1"/>
  <c r="V188" i="1"/>
  <c r="V189" i="1"/>
  <c r="W190" i="1"/>
  <c r="W191" i="1"/>
  <c r="X192" i="1"/>
  <c r="Y194" i="1"/>
  <c r="T197" i="1"/>
  <c r="V198" i="1"/>
  <c r="W200" i="1"/>
  <c r="Y201" i="1"/>
  <c r="U203" i="1"/>
  <c r="X203" i="1"/>
  <c r="U204" i="1"/>
  <c r="V206" i="1"/>
  <c r="U208" i="1"/>
  <c r="Y208" i="1"/>
  <c r="V208" i="1"/>
  <c r="W209" i="1"/>
  <c r="W212" i="1"/>
  <c r="Y212" i="1"/>
  <c r="U212" i="1"/>
  <c r="W213" i="1"/>
  <c r="T215" i="1"/>
  <c r="Y215" i="1"/>
  <c r="V215" i="1"/>
  <c r="V217" i="1"/>
  <c r="V219" i="1"/>
  <c r="Y219" i="1"/>
  <c r="U219" i="1"/>
  <c r="W220" i="1"/>
  <c r="X223" i="1"/>
  <c r="Y223" i="1"/>
  <c r="U223" i="1"/>
  <c r="V224" i="1"/>
  <c r="U226" i="1"/>
  <c r="Y226" i="1"/>
  <c r="V226" i="1"/>
  <c r="W227" i="1"/>
  <c r="U231" i="1"/>
  <c r="W235" i="1"/>
  <c r="V238" i="1"/>
  <c r="Y243" i="1"/>
  <c r="W245" i="1"/>
  <c r="U249" i="1"/>
  <c r="W253" i="1"/>
  <c r="V256" i="1"/>
  <c r="W263" i="1"/>
  <c r="W268" i="1"/>
  <c r="U268" i="1"/>
  <c r="V268" i="1"/>
  <c r="T268" i="1"/>
  <c r="V410" i="1"/>
  <c r="X410" i="1"/>
  <c r="T410" i="1"/>
  <c r="W410" i="1"/>
  <c r="T412" i="1"/>
  <c r="V412" i="1"/>
  <c r="X412" i="1"/>
  <c r="U412" i="1"/>
  <c r="U429" i="1"/>
  <c r="W429" i="1"/>
  <c r="X429" i="1"/>
  <c r="T429" i="1"/>
  <c r="W292" i="1"/>
  <c r="U292" i="1"/>
  <c r="V295" i="1"/>
  <c r="V299" i="1"/>
  <c r="T299" i="1"/>
  <c r="W303" i="1"/>
  <c r="T307" i="1"/>
  <c r="X307" i="1"/>
  <c r="U309" i="1"/>
  <c r="X310" i="1"/>
  <c r="W323" i="1"/>
  <c r="W335" i="1"/>
  <c r="X402" i="1"/>
  <c r="T402" i="1"/>
  <c r="U402" i="1"/>
  <c r="W402" i="1"/>
  <c r="U405" i="1"/>
  <c r="W405" i="1"/>
  <c r="X405" i="1"/>
  <c r="T405" i="1"/>
  <c r="U410" i="1"/>
  <c r="W412" i="1"/>
  <c r="V422" i="1"/>
  <c r="X422" i="1"/>
  <c r="W422" i="1"/>
  <c r="T422" i="1"/>
  <c r="V429" i="1"/>
  <c r="T442" i="1"/>
  <c r="V442" i="1"/>
  <c r="W442" i="1"/>
  <c r="Y442" i="1"/>
  <c r="U442" i="1"/>
  <c r="V452" i="1"/>
  <c r="X452" i="1"/>
  <c r="Y452" i="1"/>
  <c r="W452" i="1"/>
  <c r="U452" i="1"/>
  <c r="T452" i="1"/>
  <c r="U489" i="1"/>
  <c r="W489" i="1"/>
  <c r="X489" i="1"/>
  <c r="V489" i="1"/>
  <c r="T489" i="1"/>
  <c r="Y196" i="1"/>
  <c r="Y202" i="1"/>
  <c r="V233" i="1"/>
  <c r="T233" i="1"/>
  <c r="T241" i="1"/>
  <c r="X241" i="1"/>
  <c r="X255" i="1"/>
  <c r="V255" i="1"/>
  <c r="W262" i="1"/>
  <c r="U262" i="1"/>
  <c r="V269" i="1"/>
  <c r="T269" i="1"/>
  <c r="T277" i="1"/>
  <c r="X277" i="1"/>
  <c r="X291" i="1"/>
  <c r="V291" i="1"/>
  <c r="W298" i="1"/>
  <c r="U298" i="1"/>
  <c r="V305" i="1"/>
  <c r="T305" i="1"/>
  <c r="T313" i="1"/>
  <c r="X313" i="1"/>
  <c r="X317" i="1"/>
  <c r="V317" i="1"/>
  <c r="T317" i="1"/>
  <c r="X329" i="1"/>
  <c r="V329" i="1"/>
  <c r="T329" i="1"/>
  <c r="V340" i="1"/>
  <c r="T340" i="1"/>
  <c r="Y340" i="1"/>
  <c r="W340" i="1"/>
  <c r="T342" i="1"/>
  <c r="U342" i="1"/>
  <c r="Y342" i="1"/>
  <c r="W342" i="1"/>
  <c r="W345" i="1"/>
  <c r="T345" i="1"/>
  <c r="Y345" i="1"/>
  <c r="V345" i="1"/>
  <c r="U347" i="1"/>
  <c r="T347" i="1"/>
  <c r="Y347" i="1"/>
  <c r="W347" i="1"/>
  <c r="X350" i="1"/>
  <c r="T350" i="1"/>
  <c r="Y350" i="1"/>
  <c r="V350" i="1"/>
  <c r="V352" i="1"/>
  <c r="T352" i="1"/>
  <c r="Y352" i="1"/>
  <c r="W352" i="1"/>
  <c r="T354" i="1"/>
  <c r="U354" i="1"/>
  <c r="Y354" i="1"/>
  <c r="W354" i="1"/>
  <c r="W357" i="1"/>
  <c r="T357" i="1"/>
  <c r="Y357" i="1"/>
  <c r="V357" i="1"/>
  <c r="U359" i="1"/>
  <c r="T359" i="1"/>
  <c r="Y359" i="1"/>
  <c r="W359" i="1"/>
  <c r="X362" i="1"/>
  <c r="T362" i="1"/>
  <c r="Y362" i="1"/>
  <c r="V362" i="1"/>
  <c r="V364" i="1"/>
  <c r="T364" i="1"/>
  <c r="Y364" i="1"/>
  <c r="W364" i="1"/>
  <c r="T366" i="1"/>
  <c r="U366" i="1"/>
  <c r="Y366" i="1"/>
  <c r="W366" i="1"/>
  <c r="W369" i="1"/>
  <c r="T369" i="1"/>
  <c r="Y369" i="1"/>
  <c r="V369" i="1"/>
  <c r="U371" i="1"/>
  <c r="T371" i="1"/>
  <c r="Y371" i="1"/>
  <c r="W371" i="1"/>
  <c r="X374" i="1"/>
  <c r="T374" i="1"/>
  <c r="Y374" i="1"/>
  <c r="V374" i="1"/>
  <c r="V376" i="1"/>
  <c r="T376" i="1"/>
  <c r="Y376" i="1"/>
  <c r="W376" i="1"/>
  <c r="T378" i="1"/>
  <c r="U378" i="1"/>
  <c r="Y378" i="1"/>
  <c r="W378" i="1"/>
  <c r="W381" i="1"/>
  <c r="T381" i="1"/>
  <c r="Y381" i="1"/>
  <c r="V381" i="1"/>
  <c r="U383" i="1"/>
  <c r="T383" i="1"/>
  <c r="Y383" i="1"/>
  <c r="W383" i="1"/>
  <c r="X386" i="1"/>
  <c r="T386" i="1"/>
  <c r="Y386" i="1"/>
  <c r="V386" i="1"/>
  <c r="V388" i="1"/>
  <c r="T388" i="1"/>
  <c r="Y388" i="1"/>
  <c r="W388" i="1"/>
  <c r="T390" i="1"/>
  <c r="U390" i="1"/>
  <c r="Y390" i="1"/>
  <c r="W390" i="1"/>
  <c r="W393" i="1"/>
  <c r="T393" i="1"/>
  <c r="Y393" i="1"/>
  <c r="V393" i="1"/>
  <c r="Y410" i="1"/>
  <c r="Y412" i="1"/>
  <c r="X414" i="1"/>
  <c r="T414" i="1"/>
  <c r="W414" i="1"/>
  <c r="U414" i="1"/>
  <c r="Y429" i="1"/>
  <c r="U453" i="1"/>
  <c r="W453" i="1"/>
  <c r="Y453" i="1"/>
  <c r="X453" i="1"/>
  <c r="T453" i="1"/>
  <c r="X474" i="1"/>
  <c r="T474" i="1"/>
  <c r="W474" i="1"/>
  <c r="V474" i="1"/>
  <c r="U474" i="1"/>
  <c r="V275" i="1"/>
  <c r="T275" i="1"/>
  <c r="T283" i="1"/>
  <c r="X283" i="1"/>
  <c r="X297" i="1"/>
  <c r="V297" i="1"/>
  <c r="W304" i="1"/>
  <c r="U304" i="1"/>
  <c r="V311" i="1"/>
  <c r="T311" i="1"/>
  <c r="T321" i="1"/>
  <c r="X321" i="1"/>
  <c r="V321" i="1"/>
  <c r="V325" i="1"/>
  <c r="T325" i="1"/>
  <c r="X325" i="1"/>
  <c r="T333" i="1"/>
  <c r="X333" i="1"/>
  <c r="V333" i="1"/>
  <c r="V337" i="1"/>
  <c r="T337" i="1"/>
  <c r="X337" i="1"/>
  <c r="T424" i="1"/>
  <c r="V424" i="1"/>
  <c r="U424" i="1"/>
  <c r="X424" i="1"/>
  <c r="X438" i="1"/>
  <c r="T438" i="1"/>
  <c r="W438" i="1"/>
  <c r="U438" i="1"/>
  <c r="U477" i="1"/>
  <c r="W477" i="1"/>
  <c r="T477" i="1"/>
  <c r="Y477" i="1"/>
  <c r="V477" i="1"/>
  <c r="X486" i="1"/>
  <c r="T486" i="1"/>
  <c r="W486" i="1"/>
  <c r="Y486" i="1"/>
  <c r="U486" i="1"/>
  <c r="X498" i="1"/>
  <c r="T498" i="1"/>
  <c r="W498" i="1"/>
  <c r="U498" i="1"/>
  <c r="Y498" i="1"/>
  <c r="V498" i="1"/>
  <c r="X267" i="1"/>
  <c r="V267" i="1"/>
  <c r="W274" i="1"/>
  <c r="U274" i="1"/>
  <c r="U275" i="1"/>
  <c r="V281" i="1"/>
  <c r="T281" i="1"/>
  <c r="U283" i="1"/>
  <c r="T289" i="1"/>
  <c r="X289" i="1"/>
  <c r="T297" i="1"/>
  <c r="X303" i="1"/>
  <c r="V303" i="1"/>
  <c r="T304" i="1"/>
  <c r="W310" i="1"/>
  <c r="U310" i="1"/>
  <c r="U311" i="1"/>
  <c r="U321" i="1"/>
  <c r="U325" i="1"/>
  <c r="U333" i="1"/>
  <c r="U337" i="1"/>
  <c r="V398" i="1"/>
  <c r="X398" i="1"/>
  <c r="W398" i="1"/>
  <c r="T398" i="1"/>
  <c r="U417" i="1"/>
  <c r="W417" i="1"/>
  <c r="T417" i="1"/>
  <c r="X417" i="1"/>
  <c r="W424" i="1"/>
  <c r="V438" i="1"/>
  <c r="X477" i="1"/>
  <c r="V486" i="1"/>
  <c r="X233" i="1"/>
  <c r="X237" i="1"/>
  <c r="V237" i="1"/>
  <c r="W241" i="1"/>
  <c r="W244" i="1"/>
  <c r="U244" i="1"/>
  <c r="V251" i="1"/>
  <c r="T251" i="1"/>
  <c r="T259" i="1"/>
  <c r="X259" i="1"/>
  <c r="T267" i="1"/>
  <c r="X269" i="1"/>
  <c r="X273" i="1"/>
  <c r="V273" i="1"/>
  <c r="T274" i="1"/>
  <c r="W275" i="1"/>
  <c r="W280" i="1"/>
  <c r="U280" i="1"/>
  <c r="U281" i="1"/>
  <c r="V283" i="1"/>
  <c r="V287" i="1"/>
  <c r="T287" i="1"/>
  <c r="U289" i="1"/>
  <c r="T295" i="1"/>
  <c r="X295" i="1"/>
  <c r="U297" i="1"/>
  <c r="T303" i="1"/>
  <c r="V304" i="1"/>
  <c r="X309" i="1"/>
  <c r="V309" i="1"/>
  <c r="T310" i="1"/>
  <c r="W311" i="1"/>
  <c r="W321" i="1"/>
  <c r="X323" i="1"/>
  <c r="V323" i="1"/>
  <c r="T323" i="1"/>
  <c r="W325" i="1"/>
  <c r="W333" i="1"/>
  <c r="X335" i="1"/>
  <c r="V335" i="1"/>
  <c r="T335" i="1"/>
  <c r="W337" i="1"/>
  <c r="W339" i="1"/>
  <c r="T339" i="1"/>
  <c r="Y339" i="1"/>
  <c r="V339" i="1"/>
  <c r="U341" i="1"/>
  <c r="T341" i="1"/>
  <c r="Y341" i="1"/>
  <c r="W341" i="1"/>
  <c r="X344" i="1"/>
  <c r="T344" i="1"/>
  <c r="Y344" i="1"/>
  <c r="V344" i="1"/>
  <c r="V346" i="1"/>
  <c r="T346" i="1"/>
  <c r="Y346" i="1"/>
  <c r="W346" i="1"/>
  <c r="T348" i="1"/>
  <c r="U348" i="1"/>
  <c r="Y348" i="1"/>
  <c r="W348" i="1"/>
  <c r="W351" i="1"/>
  <c r="T351" i="1"/>
  <c r="Y351" i="1"/>
  <c r="V351" i="1"/>
  <c r="U353" i="1"/>
  <c r="T353" i="1"/>
  <c r="Y353" i="1"/>
  <c r="W353" i="1"/>
  <c r="X356" i="1"/>
  <c r="T356" i="1"/>
  <c r="Y356" i="1"/>
  <c r="V356" i="1"/>
  <c r="V358" i="1"/>
  <c r="T358" i="1"/>
  <c r="Y358" i="1"/>
  <c r="W358" i="1"/>
  <c r="T360" i="1"/>
  <c r="U360" i="1"/>
  <c r="Y360" i="1"/>
  <c r="W360" i="1"/>
  <c r="W363" i="1"/>
  <c r="T363" i="1"/>
  <c r="Y363" i="1"/>
  <c r="V363" i="1"/>
  <c r="U365" i="1"/>
  <c r="T365" i="1"/>
  <c r="Y365" i="1"/>
  <c r="W365" i="1"/>
  <c r="X368" i="1"/>
  <c r="T368" i="1"/>
  <c r="Y368" i="1"/>
  <c r="V368" i="1"/>
  <c r="V370" i="1"/>
  <c r="T370" i="1"/>
  <c r="Y370" i="1"/>
  <c r="W370" i="1"/>
  <c r="T372" i="1"/>
  <c r="U372" i="1"/>
  <c r="Y372" i="1"/>
  <c r="W372" i="1"/>
  <c r="W375" i="1"/>
  <c r="T375" i="1"/>
  <c r="Y375" i="1"/>
  <c r="V375" i="1"/>
  <c r="U377" i="1"/>
  <c r="T377" i="1"/>
  <c r="Y377" i="1"/>
  <c r="W377" i="1"/>
  <c r="X380" i="1"/>
  <c r="T380" i="1"/>
  <c r="Y380" i="1"/>
  <c r="V380" i="1"/>
  <c r="V382" i="1"/>
  <c r="T382" i="1"/>
  <c r="Y382" i="1"/>
  <c r="W382" i="1"/>
  <c r="T384" i="1"/>
  <c r="U384" i="1"/>
  <c r="Y384" i="1"/>
  <c r="W384" i="1"/>
  <c r="W387" i="1"/>
  <c r="T387" i="1"/>
  <c r="Y387" i="1"/>
  <c r="V387" i="1"/>
  <c r="U389" i="1"/>
  <c r="T389" i="1"/>
  <c r="Y389" i="1"/>
  <c r="W389" i="1"/>
  <c r="X392" i="1"/>
  <c r="T392" i="1"/>
  <c r="Y392" i="1"/>
  <c r="V392" i="1"/>
  <c r="V394" i="1"/>
  <c r="T394" i="1"/>
  <c r="Y394" i="1"/>
  <c r="W394" i="1"/>
  <c r="U398" i="1"/>
  <c r="T400" i="1"/>
  <c r="V400" i="1"/>
  <c r="X400" i="1"/>
  <c r="U400" i="1"/>
  <c r="V417" i="1"/>
  <c r="Y424" i="1"/>
  <c r="X426" i="1"/>
  <c r="T426" i="1"/>
  <c r="W426" i="1"/>
  <c r="U426" i="1"/>
  <c r="Y438" i="1"/>
  <c r="U441" i="1"/>
  <c r="W441" i="1"/>
  <c r="T441" i="1"/>
  <c r="V441" i="1"/>
  <c r="Y441" i="1"/>
  <c r="W230" i="1"/>
  <c r="W236" i="1"/>
  <c r="W242" i="1"/>
  <c r="W248" i="1"/>
  <c r="W254" i="1"/>
  <c r="W260" i="1"/>
  <c r="W266" i="1"/>
  <c r="W272" i="1"/>
  <c r="W278" i="1"/>
  <c r="W284" i="1"/>
  <c r="W290" i="1"/>
  <c r="W296" i="1"/>
  <c r="W302" i="1"/>
  <c r="W308" i="1"/>
  <c r="W314" i="1"/>
  <c r="U316" i="1"/>
  <c r="W320" i="1"/>
  <c r="U322" i="1"/>
  <c r="W326" i="1"/>
  <c r="U328" i="1"/>
  <c r="W332" i="1"/>
  <c r="U334" i="1"/>
  <c r="W338" i="1"/>
  <c r="U399" i="1"/>
  <c r="W399" i="1"/>
  <c r="T406" i="1"/>
  <c r="V406" i="1"/>
  <c r="X420" i="1"/>
  <c r="T420" i="1"/>
  <c r="V428" i="1"/>
  <c r="X428" i="1"/>
  <c r="V434" i="1"/>
  <c r="X434" i="1"/>
  <c r="T434" i="1"/>
  <c r="T448" i="1"/>
  <c r="V448" i="1"/>
  <c r="U448" i="1"/>
  <c r="V458" i="1"/>
  <c r="X458" i="1"/>
  <c r="W458" i="1"/>
  <c r="X462" i="1"/>
  <c r="T462" i="1"/>
  <c r="U462" i="1"/>
  <c r="T466" i="1"/>
  <c r="V466" i="1"/>
  <c r="Y466" i="1"/>
  <c r="U471" i="1"/>
  <c r="W471" i="1"/>
  <c r="V471" i="1"/>
  <c r="X480" i="1"/>
  <c r="T480" i="1"/>
  <c r="Y480" i="1"/>
  <c r="W316" i="1"/>
  <c r="W322" i="1"/>
  <c r="W328" i="1"/>
  <c r="W334" i="1"/>
  <c r="Y338" i="1"/>
  <c r="X396" i="1"/>
  <c r="T396" i="1"/>
  <c r="V404" i="1"/>
  <c r="X404" i="1"/>
  <c r="U411" i="1"/>
  <c r="W411" i="1"/>
  <c r="T418" i="1"/>
  <c r="V418" i="1"/>
  <c r="T436" i="1"/>
  <c r="V436" i="1"/>
  <c r="X436" i="1"/>
  <c r="V446" i="1"/>
  <c r="X446" i="1"/>
  <c r="X456" i="1"/>
  <c r="T456" i="1"/>
  <c r="V456" i="1"/>
  <c r="T460" i="1"/>
  <c r="V460" i="1"/>
  <c r="U465" i="1"/>
  <c r="W465" i="1"/>
  <c r="X465" i="1"/>
  <c r="V470" i="1"/>
  <c r="X470" i="1"/>
  <c r="T470" i="1"/>
  <c r="V480" i="1"/>
  <c r="T484" i="1"/>
  <c r="V484" i="1"/>
  <c r="U484" i="1"/>
  <c r="V494" i="1"/>
  <c r="X494" i="1"/>
  <c r="W494" i="1"/>
  <c r="X450" i="1"/>
  <c r="T450" i="1"/>
  <c r="W450" i="1"/>
  <c r="T478" i="1"/>
  <c r="V478" i="1"/>
  <c r="W478" i="1"/>
  <c r="V488" i="1"/>
  <c r="X488" i="1"/>
  <c r="Y488" i="1"/>
  <c r="V396" i="1"/>
  <c r="Y399" i="1"/>
  <c r="U404" i="1"/>
  <c r="Y406" i="1"/>
  <c r="X408" i="1"/>
  <c r="T408" i="1"/>
  <c r="V411" i="1"/>
  <c r="V416" i="1"/>
  <c r="X416" i="1"/>
  <c r="W418" i="1"/>
  <c r="Y420" i="1"/>
  <c r="U423" i="1"/>
  <c r="W423" i="1"/>
  <c r="Y428" i="1"/>
  <c r="T430" i="1"/>
  <c r="V430" i="1"/>
  <c r="Y430" i="1"/>
  <c r="U435" i="1"/>
  <c r="W435" i="1"/>
  <c r="V435" i="1"/>
  <c r="W436" i="1"/>
  <c r="X444" i="1"/>
  <c r="T444" i="1"/>
  <c r="Y444" i="1"/>
  <c r="U446" i="1"/>
  <c r="U450" i="1"/>
  <c r="W456" i="1"/>
  <c r="U459" i="1"/>
  <c r="W459" i="1"/>
  <c r="Y459" i="1"/>
  <c r="W460" i="1"/>
  <c r="V464" i="1"/>
  <c r="X464" i="1"/>
  <c r="U464" i="1"/>
  <c r="V465" i="1"/>
  <c r="W470" i="1"/>
  <c r="T472" i="1"/>
  <c r="V472" i="1"/>
  <c r="X472" i="1"/>
  <c r="U478" i="1"/>
  <c r="V482" i="1"/>
  <c r="X482" i="1"/>
  <c r="X484" i="1"/>
  <c r="T488" i="1"/>
  <c r="X492" i="1"/>
  <c r="T492" i="1"/>
  <c r="V492" i="1"/>
  <c r="U494" i="1"/>
  <c r="T496" i="1"/>
  <c r="V496" i="1"/>
  <c r="U496" i="1"/>
  <c r="V500" i="1"/>
  <c r="X500" i="1"/>
  <c r="Y500" i="1"/>
  <c r="U500" i="1"/>
  <c r="X432" i="1"/>
  <c r="T432" i="1"/>
  <c r="V440" i="1"/>
  <c r="X440" i="1"/>
  <c r="U447" i="1"/>
  <c r="W447" i="1"/>
  <c r="T454" i="1"/>
  <c r="V454" i="1"/>
  <c r="X468" i="1"/>
  <c r="T468" i="1"/>
  <c r="V476" i="1"/>
  <c r="X476" i="1"/>
  <c r="U483" i="1"/>
  <c r="W483" i="1"/>
  <c r="T490" i="1"/>
  <c r="V490" i="1"/>
  <c r="U495" i="1"/>
  <c r="W495" i="1"/>
  <c r="U395" i="1"/>
  <c r="U401" i="1"/>
  <c r="U407" i="1"/>
  <c r="U413" i="1"/>
  <c r="U419" i="1"/>
  <c r="U425" i="1"/>
  <c r="U431" i="1"/>
  <c r="U437" i="1"/>
  <c r="U443" i="1"/>
  <c r="U449" i="1"/>
  <c r="U455" i="1"/>
  <c r="U461" i="1"/>
  <c r="U467" i="1"/>
  <c r="U473" i="1"/>
  <c r="U479" i="1"/>
  <c r="U485" i="1"/>
  <c r="U491" i="1"/>
  <c r="U497" i="1"/>
  <c r="S52" i="1"/>
  <c r="X52" i="1" s="1"/>
  <c r="S53" i="1"/>
  <c r="Y53" i="1" s="1"/>
  <c r="S54" i="1"/>
  <c r="W54" i="1" s="1"/>
  <c r="S55" i="1"/>
  <c r="U55" i="1" s="1"/>
  <c r="S56" i="1"/>
  <c r="V56" i="1" s="1"/>
  <c r="Y56" i="1" l="1"/>
  <c r="T52" i="1"/>
  <c r="T53" i="1"/>
  <c r="U54" i="1"/>
  <c r="T54" i="1"/>
  <c r="Y52" i="1"/>
  <c r="W52" i="1"/>
  <c r="Y55" i="1"/>
  <c r="V53" i="1"/>
  <c r="V52" i="1"/>
  <c r="T55" i="1"/>
  <c r="U53" i="1"/>
  <c r="U52" i="1"/>
  <c r="X56" i="1"/>
  <c r="W56" i="1"/>
  <c r="X55" i="1"/>
  <c r="Y54" i="1"/>
  <c r="W55" i="1"/>
  <c r="U56" i="1"/>
  <c r="V55" i="1"/>
  <c r="X53" i="1"/>
  <c r="T56" i="1"/>
  <c r="V54" i="1"/>
  <c r="W53" i="1"/>
  <c r="X54" i="1"/>
  <c r="S41" i="1"/>
  <c r="S40" i="1"/>
  <c r="S39" i="1"/>
  <c r="S38" i="1"/>
  <c r="S37" i="1"/>
  <c r="S36" i="1"/>
  <c r="X36" i="1" s="1"/>
  <c r="S35" i="1"/>
  <c r="S34" i="1"/>
  <c r="S33" i="1"/>
  <c r="S32" i="1"/>
  <c r="S31" i="1"/>
  <c r="S30" i="1"/>
  <c r="S29" i="1"/>
  <c r="S28" i="1"/>
  <c r="X28" i="1" s="1"/>
  <c r="S27" i="1"/>
  <c r="S26" i="1"/>
  <c r="S25" i="1"/>
  <c r="S24" i="1"/>
  <c r="S23" i="1"/>
  <c r="S22" i="1"/>
  <c r="X22" i="1" s="1"/>
  <c r="W23" i="1" l="1"/>
  <c r="X23" i="1"/>
  <c r="V24" i="1"/>
  <c r="X24" i="1"/>
  <c r="W24" i="1"/>
  <c r="U25" i="1"/>
  <c r="X25" i="1"/>
  <c r="W25" i="1"/>
  <c r="V25" i="1"/>
  <c r="T26" i="1"/>
  <c r="X26" i="1"/>
  <c r="W26" i="1"/>
  <c r="V26" i="1"/>
  <c r="U26" i="1"/>
  <c r="Y27" i="1"/>
  <c r="X27" i="1"/>
  <c r="W27" i="1"/>
  <c r="V27" i="1"/>
  <c r="U27" i="1"/>
  <c r="T27" i="1"/>
  <c r="W29" i="1"/>
  <c r="X29" i="1"/>
  <c r="V30" i="1"/>
  <c r="X30" i="1"/>
  <c r="W30" i="1"/>
  <c r="U31" i="1"/>
  <c r="X31" i="1"/>
  <c r="W31" i="1"/>
  <c r="V31" i="1"/>
  <c r="V32" i="1"/>
  <c r="W32" i="1"/>
  <c r="U33" i="1"/>
  <c r="X33" i="1"/>
  <c r="V33" i="1"/>
  <c r="T33" i="1"/>
  <c r="T34" i="1"/>
  <c r="W34" i="1"/>
  <c r="U34" i="1"/>
  <c r="Y35" i="1"/>
  <c r="X35" i="1"/>
  <c r="W35" i="1"/>
  <c r="V35" i="1"/>
  <c r="T35" i="1"/>
  <c r="Y37" i="1"/>
  <c r="X37" i="1"/>
  <c r="W37" i="1"/>
  <c r="V37" i="1"/>
  <c r="U37" i="1"/>
  <c r="T37" i="1"/>
  <c r="V38" i="1"/>
  <c r="W38" i="1"/>
  <c r="U39" i="1"/>
  <c r="X39" i="1"/>
  <c r="V39" i="1"/>
  <c r="T39" i="1"/>
  <c r="T40" i="1"/>
  <c r="U40" i="1"/>
  <c r="Y41" i="1"/>
  <c r="X41" i="1"/>
  <c r="V41" i="1"/>
  <c r="T41" i="1"/>
  <c r="Y36" i="1"/>
  <c r="X32" i="1"/>
  <c r="W33" i="1"/>
  <c r="V34" i="1"/>
  <c r="U35" i="1"/>
  <c r="T36" i="1"/>
  <c r="X38" i="1"/>
  <c r="W39" i="1"/>
  <c r="V40" i="1"/>
  <c r="U41" i="1"/>
  <c r="Y32" i="1"/>
  <c r="U36" i="1"/>
  <c r="Y38" i="1"/>
  <c r="W40" i="1"/>
  <c r="T32" i="1"/>
  <c r="Y33" i="1"/>
  <c r="X34" i="1"/>
  <c r="V36" i="1"/>
  <c r="T38" i="1"/>
  <c r="Y39" i="1"/>
  <c r="X40" i="1"/>
  <c r="W41" i="1"/>
  <c r="U32" i="1"/>
  <c r="Y34" i="1"/>
  <c r="W36" i="1"/>
  <c r="U38" i="1"/>
  <c r="Y40" i="1"/>
  <c r="Y22" i="1"/>
  <c r="Y28" i="1"/>
  <c r="T22" i="1"/>
  <c r="Y23" i="1"/>
  <c r="T28" i="1"/>
  <c r="Y29" i="1"/>
  <c r="U22" i="1"/>
  <c r="T23" i="1"/>
  <c r="Y24" i="1"/>
  <c r="U28" i="1"/>
  <c r="T29" i="1"/>
  <c r="Y30" i="1"/>
  <c r="V22" i="1"/>
  <c r="U23" i="1"/>
  <c r="T24" i="1"/>
  <c r="Y25" i="1"/>
  <c r="V28" i="1"/>
  <c r="U29" i="1"/>
  <c r="T30" i="1"/>
  <c r="Y31" i="1"/>
  <c r="W22" i="1"/>
  <c r="V23" i="1"/>
  <c r="U24" i="1"/>
  <c r="T25" i="1"/>
  <c r="Y26" i="1"/>
  <c r="W28" i="1"/>
  <c r="V29" i="1"/>
  <c r="U30" i="1"/>
  <c r="T31" i="1"/>
  <c r="S3" i="1"/>
  <c r="S4" i="1" l="1"/>
  <c r="S5" i="1"/>
  <c r="B31" i="5" l="1"/>
  <c r="B32" i="5" s="1"/>
  <c r="B33" i="5" s="1"/>
  <c r="B34" i="5" s="1"/>
  <c r="B35" i="5" s="1"/>
  <c r="B36" i="5" s="1"/>
  <c r="B37" i="5" s="1"/>
  <c r="B38" i="5" s="1"/>
  <c r="B39" i="5" s="1"/>
  <c r="B40" i="5" s="1"/>
  <c r="B41" i="5" s="1"/>
  <c r="B42" i="5" s="1"/>
  <c r="B43" i="5" s="1"/>
  <c r="B44" i="5" s="1"/>
  <c r="B45" i="5" s="1"/>
  <c r="B46" i="5" s="1"/>
  <c r="B47" i="5" s="1"/>
  <c r="B48" i="5" s="1"/>
  <c r="B49" i="5" s="1"/>
  <c r="B50" i="5" s="1"/>
  <c r="B51" i="5" s="1"/>
  <c r="S16" i="1" l="1"/>
  <c r="T16" i="1" s="1"/>
  <c r="S17" i="1"/>
  <c r="U17" i="1" s="1"/>
  <c r="S18" i="1"/>
  <c r="T18" i="1" s="1"/>
  <c r="S19" i="1"/>
  <c r="T19" i="1" s="1"/>
  <c r="V19" i="1"/>
  <c r="S20" i="1"/>
  <c r="W20" i="1" s="1"/>
  <c r="S21" i="1"/>
  <c r="T21" i="1" s="1"/>
  <c r="S42" i="1"/>
  <c r="U42" i="1" s="1"/>
  <c r="S43" i="1"/>
  <c r="X43" i="1" s="1"/>
  <c r="S44" i="1"/>
  <c r="V44" i="1" s="1"/>
  <c r="S45" i="1"/>
  <c r="V45" i="1" s="1"/>
  <c r="S46" i="1"/>
  <c r="W46" i="1" s="1"/>
  <c r="S47" i="1"/>
  <c r="V47" i="1" s="1"/>
  <c r="S48" i="1"/>
  <c r="U48" i="1" s="1"/>
  <c r="S49" i="1"/>
  <c r="T49" i="1" s="1"/>
  <c r="S50" i="1"/>
  <c r="V50" i="1" s="1"/>
  <c r="S51" i="1"/>
  <c r="X51" i="1" s="1"/>
  <c r="B51" i="4"/>
  <c r="B50" i="4"/>
  <c r="B49" i="4"/>
  <c r="B48" i="4"/>
  <c r="B47" i="4"/>
  <c r="B46" i="4"/>
  <c r="B45" i="4"/>
  <c r="B44" i="4"/>
  <c r="B43" i="4"/>
  <c r="B42" i="4"/>
  <c r="B41" i="4"/>
  <c r="B40" i="4"/>
  <c r="B39" i="4"/>
  <c r="B38" i="4"/>
  <c r="B37" i="4"/>
  <c r="B36" i="4"/>
  <c r="B35" i="4"/>
  <c r="B34" i="4"/>
  <c r="B33" i="4"/>
  <c r="B32" i="4"/>
  <c r="B31" i="4"/>
  <c r="B30" i="4"/>
  <c r="B29" i="4"/>
  <c r="B28" i="4"/>
  <c r="B27" i="4"/>
  <c r="B26" i="4"/>
  <c r="B25" i="4"/>
  <c r="B24" i="4"/>
  <c r="B23" i="4"/>
  <c r="B22" i="4"/>
  <c r="B21" i="4"/>
  <c r="B20" i="4"/>
  <c r="B19" i="4"/>
  <c r="B18" i="4"/>
  <c r="B17" i="4"/>
  <c r="B16" i="4"/>
  <c r="B15" i="4"/>
  <c r="B14" i="4"/>
  <c r="B13" i="4"/>
  <c r="B12" i="4"/>
  <c r="B11" i="4"/>
  <c r="B10" i="4"/>
  <c r="B9" i="4"/>
  <c r="B8" i="4"/>
  <c r="B7" i="4"/>
  <c r="B6" i="4"/>
  <c r="B5" i="4"/>
  <c r="X19" i="1" l="1"/>
  <c r="U18" i="1"/>
  <c r="Y19" i="1"/>
  <c r="T17" i="1"/>
  <c r="Y47" i="1"/>
  <c r="T47" i="1"/>
  <c r="W50" i="1"/>
  <c r="T50" i="1"/>
  <c r="Y21" i="1"/>
  <c r="V42" i="1"/>
  <c r="X20" i="1"/>
  <c r="T42" i="1"/>
  <c r="V20" i="1"/>
  <c r="U50" i="1"/>
  <c r="U47" i="1"/>
  <c r="Y20" i="1"/>
  <c r="W19" i="1"/>
  <c r="W51" i="1"/>
  <c r="W44" i="1"/>
  <c r="V21" i="1"/>
  <c r="Y18" i="1"/>
  <c r="X17" i="1"/>
  <c r="X18" i="1"/>
  <c r="W17" i="1"/>
  <c r="Y45" i="1"/>
  <c r="U44" i="1"/>
  <c r="W45" i="1"/>
  <c r="T44" i="1"/>
  <c r="W18" i="1"/>
  <c r="V17" i="1"/>
  <c r="Y44" i="1"/>
  <c r="X21" i="1"/>
  <c r="Y51" i="1"/>
  <c r="X44" i="1"/>
  <c r="Y42" i="1"/>
  <c r="W21" i="1"/>
  <c r="U20" i="1"/>
  <c r="Y17" i="1"/>
  <c r="Y50" i="1"/>
  <c r="X47" i="1"/>
  <c r="Y46" i="1"/>
  <c r="U21" i="1"/>
  <c r="U19" i="1"/>
  <c r="X50" i="1"/>
  <c r="Y48" i="1"/>
  <c r="W47" i="1"/>
  <c r="X46" i="1"/>
  <c r="V48" i="1"/>
  <c r="V46" i="1"/>
  <c r="Y43" i="1"/>
  <c r="Y16" i="1"/>
  <c r="T48" i="1"/>
  <c r="U46" i="1"/>
  <c r="V51" i="1"/>
  <c r="U51" i="1"/>
  <c r="W49" i="1"/>
  <c r="X48" i="1"/>
  <c r="T46" i="1"/>
  <c r="U45" i="1"/>
  <c r="W43" i="1"/>
  <c r="X42" i="1"/>
  <c r="T20" i="1"/>
  <c r="V18" i="1"/>
  <c r="X16" i="1"/>
  <c r="Y49" i="1"/>
  <c r="X49" i="1"/>
  <c r="T51" i="1"/>
  <c r="V49" i="1"/>
  <c r="W48" i="1"/>
  <c r="T45" i="1"/>
  <c r="V43" i="1"/>
  <c r="W42" i="1"/>
  <c r="W16" i="1"/>
  <c r="V16" i="1"/>
  <c r="U49" i="1"/>
  <c r="U43" i="1"/>
  <c r="X45" i="1"/>
  <c r="T43" i="1"/>
  <c r="U16" i="1"/>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B8" i="3"/>
  <c r="B7" i="3"/>
  <c r="B6" i="3"/>
  <c r="B5" i="3"/>
  <c r="S6" i="1" l="1"/>
  <c r="W6" i="1" s="1"/>
  <c r="S7" i="1"/>
  <c r="V7" i="1" s="1"/>
  <c r="S8" i="1"/>
  <c r="U8" i="1" s="1"/>
  <c r="S9" i="1"/>
  <c r="T9" i="1" s="1"/>
  <c r="S10" i="1"/>
  <c r="W10" i="1" s="1"/>
  <c r="S11" i="1"/>
  <c r="X11" i="1" s="1"/>
  <c r="S12" i="1"/>
  <c r="W12" i="1" s="1"/>
  <c r="S13" i="1"/>
  <c r="V13" i="1" s="1"/>
  <c r="S14" i="1"/>
  <c r="U14" i="1" s="1"/>
  <c r="S15" i="1"/>
  <c r="X15" i="1" s="1"/>
  <c r="U5" i="1"/>
  <c r="V5" i="1"/>
  <c r="X3" i="1"/>
  <c r="U4" i="1"/>
  <c r="S2" i="1"/>
  <c r="U2" i="1" s="1"/>
  <c r="T13" i="1" l="1"/>
  <c r="U12" i="1"/>
  <c r="Y15" i="1"/>
  <c r="T12" i="1"/>
  <c r="Y10" i="1"/>
  <c r="Y6" i="1"/>
  <c r="V6" i="1"/>
  <c r="Y8" i="1"/>
  <c r="U6" i="1"/>
  <c r="T11" i="1"/>
  <c r="T8" i="1"/>
  <c r="T6" i="1"/>
  <c r="Y9" i="1"/>
  <c r="V10" i="1"/>
  <c r="U10" i="1"/>
  <c r="U13" i="1"/>
  <c r="U11" i="1"/>
  <c r="T10" i="1"/>
  <c r="Y5" i="1"/>
  <c r="W2" i="1"/>
  <c r="X5" i="1"/>
  <c r="Y11" i="1"/>
  <c r="Y7" i="1"/>
  <c r="T5" i="1"/>
  <c r="X2" i="1"/>
  <c r="W5" i="1"/>
  <c r="Y14" i="1"/>
  <c r="Y12" i="1"/>
  <c r="W11" i="1"/>
  <c r="X10" i="1"/>
  <c r="U7" i="1"/>
  <c r="T14" i="1"/>
  <c r="V12" i="1"/>
  <c r="V11" i="1"/>
  <c r="T7" i="1"/>
  <c r="X9" i="1"/>
  <c r="W15" i="1"/>
  <c r="X14" i="1"/>
  <c r="Y13" i="1"/>
  <c r="W9" i="1"/>
  <c r="X8" i="1"/>
  <c r="V15" i="1"/>
  <c r="W14" i="1"/>
  <c r="X13" i="1"/>
  <c r="V9" i="1"/>
  <c r="W8" i="1"/>
  <c r="X7" i="1"/>
  <c r="U15" i="1"/>
  <c r="V14" i="1"/>
  <c r="W13" i="1"/>
  <c r="X12" i="1"/>
  <c r="U9" i="1"/>
  <c r="V8" i="1"/>
  <c r="W7" i="1"/>
  <c r="X6" i="1"/>
  <c r="T15" i="1"/>
  <c r="V2" i="1"/>
  <c r="T4" i="1"/>
  <c r="Y4" i="1"/>
  <c r="X4" i="1"/>
  <c r="W4" i="1"/>
  <c r="V4" i="1"/>
  <c r="W3" i="1"/>
  <c r="V3" i="1"/>
  <c r="U3" i="1"/>
  <c r="T3" i="1"/>
  <c r="Y3" i="1"/>
  <c r="Y2" i="1"/>
  <c r="T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KYOSAI</author>
  </authors>
  <commentList>
    <comment ref="A1" authorId="0" shapeId="0" xr:uid="{00000000-0006-0000-0000-000001000000}">
      <text>
        <r>
          <rPr>
            <sz val="9"/>
            <color indexed="81"/>
            <rFont val="MS P ゴシック"/>
            <family val="3"/>
            <charset val="128"/>
          </rPr>
          <t>黄色：必須項目
（以降同じ）</t>
        </r>
      </text>
    </comment>
    <comment ref="J1" authorId="0" shapeId="0" xr:uid="{00000000-0006-0000-0000-000002000000}">
      <text>
        <r>
          <rPr>
            <sz val="9"/>
            <color indexed="81"/>
            <rFont val="MS P ゴシック"/>
            <family val="3"/>
            <charset val="128"/>
          </rPr>
          <t>グレー：入力不要
（以降同じ）</t>
        </r>
      </text>
    </comment>
    <comment ref="L1" authorId="0" shapeId="0" xr:uid="{00000000-0006-0000-0000-000003000000}">
      <text>
        <r>
          <rPr>
            <sz val="9"/>
            <color indexed="81"/>
            <rFont val="MS P ゴシック"/>
            <family val="3"/>
            <charset val="128"/>
          </rPr>
          <t>オレンジ:該当者のみ必須
（以降同じ）</t>
        </r>
      </text>
    </comment>
    <comment ref="S1" authorId="0" shapeId="0" xr:uid="{00000000-0006-0000-0000-000004000000}">
      <text>
        <r>
          <rPr>
            <sz val="9"/>
            <color indexed="81"/>
            <rFont val="MS P ゴシック"/>
            <family val="3"/>
            <charset val="128"/>
          </rPr>
          <t>緑：自動計算のため入力不要</t>
        </r>
      </text>
    </comment>
    <comment ref="AM1" authorId="0" shapeId="0" xr:uid="{00000000-0006-0000-0000-000005000000}">
      <text>
        <r>
          <rPr>
            <b/>
            <sz val="9"/>
            <color indexed="81"/>
            <rFont val="MS P ゴシック"/>
            <family val="3"/>
            <charset val="128"/>
          </rPr>
          <t>資格確認書の発行が必要な場合は「１」を入力してください。</t>
        </r>
      </text>
    </comment>
    <comment ref="AU1" authorId="0" shapeId="0" xr:uid="{00000000-0006-0000-0000-000006000000}">
      <text>
        <r>
          <rPr>
            <b/>
            <sz val="9"/>
            <color indexed="81"/>
            <rFont val="MS P ゴシック"/>
            <family val="3"/>
            <charset val="128"/>
          </rPr>
          <t xml:space="preserve">備考：共済参考欄（該当の場合記入してください）
</t>
        </r>
      </text>
    </comment>
    <comment ref="AV1" authorId="0" shapeId="0" xr:uid="{00000000-0006-0000-0000-000007000000}">
      <text>
        <r>
          <rPr>
            <sz val="9"/>
            <color indexed="81"/>
            <rFont val="MS P ゴシック"/>
            <family val="3"/>
            <charset val="128"/>
          </rPr>
          <t>組合員証、被扶養者証発送時の参考として「被扶養者申告書」を提出予定の場合「1」を入力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KYOSAI</author>
  </authors>
  <commentList>
    <comment ref="A1" authorId="0" shapeId="0" xr:uid="{00000000-0006-0000-0100-000001000000}">
      <text>
        <r>
          <rPr>
            <b/>
            <sz val="9"/>
            <color indexed="81"/>
            <rFont val="MS P ゴシック"/>
            <family val="3"/>
            <charset val="128"/>
          </rPr>
          <t>黄色：必須項目</t>
        </r>
      </text>
    </comment>
    <comment ref="G1" authorId="0" shapeId="0" xr:uid="{00000000-0006-0000-0100-000002000000}">
      <text>
        <r>
          <rPr>
            <b/>
            <sz val="9"/>
            <color indexed="81"/>
            <rFont val="MS P ゴシック"/>
            <family val="3"/>
            <charset val="128"/>
          </rPr>
          <t>必須項目ではありません。
確認用として使用可</t>
        </r>
      </text>
    </comment>
    <comment ref="AU1" authorId="0" shapeId="0" xr:uid="{00000000-0006-0000-0100-000003000000}">
      <text>
        <r>
          <rPr>
            <b/>
            <sz val="9"/>
            <color indexed="81"/>
            <rFont val="MS P ゴシック"/>
            <family val="3"/>
            <charset val="128"/>
          </rPr>
          <t xml:space="preserve">退職後、国民年金へ加入、家族の被扶養者申請に必要な場合のみ「1」を入力してください。
</t>
        </r>
      </text>
    </comment>
    <comment ref="AV1" authorId="0" shapeId="0" xr:uid="{00000000-0006-0000-0100-000004000000}">
      <text>
        <r>
          <rPr>
            <b/>
            <sz val="9"/>
            <color indexed="81"/>
            <rFont val="MS P ゴシック"/>
            <family val="3"/>
            <charset val="128"/>
          </rPr>
          <t>退職後、引き続き公務員になる場合、所属する共済組合、所属所等を記入してください。
（C異動事由＝16.17の場合、網掛け設定）</t>
        </r>
      </text>
    </comment>
  </commentList>
</comments>
</file>

<file path=xl/sharedStrings.xml><?xml version="1.0" encoding="utf-8"?>
<sst xmlns="http://schemas.openxmlformats.org/spreadsheetml/2006/main" count="1156" uniqueCount="448">
  <si>
    <t>所属所</t>
    <phoneticPr fontId="2"/>
  </si>
  <si>
    <t>証番号</t>
    <phoneticPr fontId="2"/>
  </si>
  <si>
    <t>異動事由</t>
    <phoneticPr fontId="2"/>
  </si>
  <si>
    <t>処理区分</t>
  </si>
  <si>
    <t>異動年月日</t>
  </si>
  <si>
    <t>氏名（カナ）</t>
  </si>
  <si>
    <t>氏名（漢字）</t>
    <rPh sb="3" eb="5">
      <t>カンジ</t>
    </rPh>
    <phoneticPr fontId="2"/>
  </si>
  <si>
    <t>性別</t>
    <rPh sb="0" eb="2">
      <t>セイベツ</t>
    </rPh>
    <phoneticPr fontId="2"/>
  </si>
  <si>
    <t>生年月日</t>
    <rPh sb="0" eb="4">
      <t>セイネンガッピ</t>
    </rPh>
    <phoneticPr fontId="2"/>
  </si>
  <si>
    <t>職員番号</t>
    <rPh sb="0" eb="2">
      <t>ショクイン</t>
    </rPh>
    <rPh sb="2" eb="4">
      <t>バンゴウ</t>
    </rPh>
    <phoneticPr fontId="2"/>
  </si>
  <si>
    <t>職種</t>
    <rPh sb="0" eb="2">
      <t>ショクシュ</t>
    </rPh>
    <phoneticPr fontId="2"/>
  </si>
  <si>
    <t>基礎年金番号</t>
    <rPh sb="0" eb="4">
      <t>キソネンキン</t>
    </rPh>
    <rPh sb="4" eb="6">
      <t>バンゴウ</t>
    </rPh>
    <phoneticPr fontId="2"/>
  </si>
  <si>
    <t>企業</t>
    <phoneticPr fontId="2"/>
  </si>
  <si>
    <t>部課署番号</t>
  </si>
  <si>
    <t>会計支出科目</t>
  </si>
  <si>
    <t>組合員種別</t>
  </si>
  <si>
    <t>固定的給与</t>
    <rPh sb="0" eb="2">
      <t>コテイ</t>
    </rPh>
    <rPh sb="2" eb="3">
      <t>テキ</t>
    </rPh>
    <rPh sb="3" eb="4">
      <t>キュウ</t>
    </rPh>
    <rPh sb="4" eb="5">
      <t>ヨ</t>
    </rPh>
    <phoneticPr fontId="2"/>
  </si>
  <si>
    <t>非固定的給与</t>
    <rPh sb="0" eb="1">
      <t>ヒ</t>
    </rPh>
    <rPh sb="1" eb="4">
      <t>コテイテキ</t>
    </rPh>
    <rPh sb="4" eb="5">
      <t>キュウ</t>
    </rPh>
    <rPh sb="5" eb="6">
      <t>ヨ</t>
    </rPh>
    <phoneticPr fontId="2"/>
  </si>
  <si>
    <t>合計</t>
    <rPh sb="0" eb="2">
      <t>ゴウケイ</t>
    </rPh>
    <phoneticPr fontId="2"/>
  </si>
  <si>
    <t>等級（短期）</t>
    <rPh sb="0" eb="2">
      <t>トウキュウ</t>
    </rPh>
    <rPh sb="3" eb="5">
      <t>タンキ</t>
    </rPh>
    <phoneticPr fontId="2"/>
  </si>
  <si>
    <t>標準報酬月額（短期）</t>
    <rPh sb="0" eb="2">
      <t>ヒョウジュン</t>
    </rPh>
    <rPh sb="2" eb="4">
      <t>ホウシュウ</t>
    </rPh>
    <rPh sb="4" eb="6">
      <t>ゲツガク</t>
    </rPh>
    <rPh sb="7" eb="9">
      <t>タンキ</t>
    </rPh>
    <phoneticPr fontId="2"/>
  </si>
  <si>
    <r>
      <t>等級</t>
    </r>
    <r>
      <rPr>
        <sz val="11"/>
        <rFont val="游ゴシック"/>
        <family val="3"/>
        <charset val="128"/>
        <scheme val="minor"/>
      </rPr>
      <t>（厚年）</t>
    </r>
    <rPh sb="0" eb="2">
      <t>トウキュウ</t>
    </rPh>
    <rPh sb="3" eb="5">
      <t>コウネン</t>
    </rPh>
    <phoneticPr fontId="2"/>
  </si>
  <si>
    <r>
      <t>標準報酬月額</t>
    </r>
    <r>
      <rPr>
        <sz val="11"/>
        <rFont val="游ゴシック"/>
        <family val="3"/>
        <charset val="128"/>
        <scheme val="minor"/>
      </rPr>
      <t>（厚年）</t>
    </r>
    <rPh sb="0" eb="2">
      <t>ヒョウジュン</t>
    </rPh>
    <rPh sb="2" eb="4">
      <t>ホウシュウ</t>
    </rPh>
    <rPh sb="4" eb="5">
      <t>ゲツ</t>
    </rPh>
    <rPh sb="5" eb="6">
      <t>ガク</t>
    </rPh>
    <rPh sb="7" eb="9">
      <t>コウネン</t>
    </rPh>
    <phoneticPr fontId="2"/>
  </si>
  <si>
    <t>等級（退職等年金）</t>
    <rPh sb="0" eb="2">
      <t>トウキュウ</t>
    </rPh>
    <rPh sb="3" eb="5">
      <t>タイショク</t>
    </rPh>
    <rPh sb="5" eb="6">
      <t>トウ</t>
    </rPh>
    <rPh sb="6" eb="8">
      <t>ネンキン</t>
    </rPh>
    <phoneticPr fontId="2"/>
  </si>
  <si>
    <t>標準報酬月額（退職等年金）</t>
    <rPh sb="0" eb="2">
      <t>ヒョウジュン</t>
    </rPh>
    <rPh sb="2" eb="4">
      <t>ホウシュウ</t>
    </rPh>
    <rPh sb="4" eb="6">
      <t>ゲツガク</t>
    </rPh>
    <rPh sb="7" eb="9">
      <t>タイショク</t>
    </rPh>
    <rPh sb="9" eb="10">
      <t>トウ</t>
    </rPh>
    <rPh sb="10" eb="12">
      <t>ネンキン</t>
    </rPh>
    <phoneticPr fontId="2"/>
  </si>
  <si>
    <t>郵便番号</t>
    <rPh sb="0" eb="2">
      <t>ユウビン</t>
    </rPh>
    <rPh sb="2" eb="4">
      <t>バンゴウ</t>
    </rPh>
    <phoneticPr fontId="7"/>
  </si>
  <si>
    <t>住所２（漢字）</t>
    <rPh sb="0" eb="2">
      <t>ジュウショ</t>
    </rPh>
    <rPh sb="4" eb="6">
      <t>カンジ</t>
    </rPh>
    <phoneticPr fontId="7"/>
  </si>
  <si>
    <t>住所３（漢字）</t>
    <rPh sb="0" eb="2">
      <t>ジュウショ</t>
    </rPh>
    <rPh sb="4" eb="6">
      <t>カンジ</t>
    </rPh>
    <phoneticPr fontId="7"/>
  </si>
  <si>
    <t>住所２（カナ）</t>
    <rPh sb="0" eb="2">
      <t>ジュウショ</t>
    </rPh>
    <phoneticPr fontId="7"/>
  </si>
  <si>
    <t>住所３（カナ）</t>
    <rPh sb="0" eb="2">
      <t>ジュウショ</t>
    </rPh>
    <phoneticPr fontId="7"/>
  </si>
  <si>
    <t>電話番号</t>
    <rPh sb="0" eb="2">
      <t>デンワ</t>
    </rPh>
    <rPh sb="2" eb="4">
      <t>バンゴウ</t>
    </rPh>
    <phoneticPr fontId="7"/>
  </si>
  <si>
    <t>銀行番号</t>
    <rPh sb="0" eb="2">
      <t>ギンコウ</t>
    </rPh>
    <rPh sb="2" eb="4">
      <t>バンゴウ</t>
    </rPh>
    <phoneticPr fontId="7"/>
  </si>
  <si>
    <t>支店番号</t>
    <rPh sb="0" eb="2">
      <t>シテン</t>
    </rPh>
    <rPh sb="2" eb="4">
      <t>バンゴウ</t>
    </rPh>
    <phoneticPr fontId="7"/>
  </si>
  <si>
    <t>口座番号</t>
    <rPh sb="0" eb="2">
      <t>コウザ</t>
    </rPh>
    <rPh sb="2" eb="4">
      <t>バンゴウ</t>
    </rPh>
    <phoneticPr fontId="7"/>
  </si>
  <si>
    <t>預金種目</t>
    <rPh sb="0" eb="2">
      <t>ヨキン</t>
    </rPh>
    <rPh sb="2" eb="4">
      <t>シュモク</t>
    </rPh>
    <phoneticPr fontId="7"/>
  </si>
  <si>
    <t>レイアウト区分</t>
  </si>
  <si>
    <t>転入前公務員</t>
    <rPh sb="0" eb="2">
      <t>テンニュウ</t>
    </rPh>
    <rPh sb="2" eb="3">
      <t>マエ</t>
    </rPh>
    <rPh sb="3" eb="6">
      <t>コウムイン</t>
    </rPh>
    <phoneticPr fontId="1"/>
  </si>
  <si>
    <t>被扶養者の有無</t>
    <rPh sb="0" eb="4">
      <t>ヒフヨウシャ</t>
    </rPh>
    <rPh sb="5" eb="7">
      <t>ウム</t>
    </rPh>
    <phoneticPr fontId="1"/>
  </si>
  <si>
    <t>資格喪失証明書の有無</t>
    <rPh sb="0" eb="2">
      <t>シカク</t>
    </rPh>
    <rPh sb="2" eb="4">
      <t>ソウシツ</t>
    </rPh>
    <rPh sb="4" eb="7">
      <t>ショウメイショ</t>
    </rPh>
    <rPh sb="8" eb="10">
      <t>ウム</t>
    </rPh>
    <phoneticPr fontId="1"/>
  </si>
  <si>
    <t>転出後所属所</t>
    <rPh sb="0" eb="2">
      <t>テンシュツ</t>
    </rPh>
    <rPh sb="2" eb="3">
      <t>ゴ</t>
    </rPh>
    <rPh sb="3" eb="5">
      <t>ショゾク</t>
    </rPh>
    <rPh sb="5" eb="6">
      <t>ショ</t>
    </rPh>
    <phoneticPr fontId="1"/>
  </si>
  <si>
    <t xml:space="preserve">  </t>
    <phoneticPr fontId="2"/>
  </si>
  <si>
    <t>Ⅱ  レイアウト</t>
    <phoneticPr fontId="2"/>
  </si>
  <si>
    <t>【ＣＳＶ形式でデータを作成する場合】</t>
    <rPh sb="4" eb="6">
      <t>ケイシキ</t>
    </rPh>
    <rPh sb="11" eb="13">
      <t>サクセイ</t>
    </rPh>
    <rPh sb="15" eb="17">
      <t>バアイ</t>
    </rPh>
    <phoneticPr fontId="2"/>
  </si>
  <si>
    <t>※青字は前回からの変更箇所</t>
    <rPh sb="1" eb="3">
      <t>アオジ</t>
    </rPh>
    <rPh sb="4" eb="6">
      <t>ゼンカイ</t>
    </rPh>
    <rPh sb="9" eb="11">
      <t>ヘンコウ</t>
    </rPh>
    <rPh sb="11" eb="13">
      <t>カショ</t>
    </rPh>
    <phoneticPr fontId="2"/>
  </si>
  <si>
    <t>Excelの列名</t>
    <rPh sb="6" eb="7">
      <t>レツ</t>
    </rPh>
    <rPh sb="7" eb="8">
      <t>メイ</t>
    </rPh>
    <phoneticPr fontId="2"/>
  </si>
  <si>
    <t>５桁の所属所コード</t>
    <phoneticPr fontId="2"/>
  </si>
  <si>
    <t>A</t>
    <phoneticPr fontId="2"/>
  </si>
  <si>
    <t>８桁の組合員証番号</t>
    <phoneticPr fontId="2"/>
  </si>
  <si>
    <t>B</t>
    <phoneticPr fontId="2"/>
  </si>
  <si>
    <t>別項「Ⅲ 異動事由コード別必須項目（取得）」及び「Ⅳ　異動事由コード別必須項目（喪失）」を参照。</t>
    <rPh sb="1" eb="2">
      <t>コウ</t>
    </rPh>
    <rPh sb="18" eb="20">
      <t>シュトク</t>
    </rPh>
    <rPh sb="22" eb="23">
      <t>オヨ</t>
    </rPh>
    <rPh sb="27" eb="29">
      <t>イドウ</t>
    </rPh>
    <rPh sb="29" eb="31">
      <t>ジユウ</t>
    </rPh>
    <rPh sb="34" eb="35">
      <t>ベツ</t>
    </rPh>
    <rPh sb="35" eb="37">
      <t>ヒッス</t>
    </rPh>
    <rPh sb="37" eb="39">
      <t>コウモク</t>
    </rPh>
    <rPh sb="40" eb="42">
      <t>ソウシツ</t>
    </rPh>
    <phoneticPr fontId="2"/>
  </si>
  <si>
    <t>C</t>
    <phoneticPr fontId="2"/>
  </si>
  <si>
    <t>異動事由入力時必須で固定値「２：登録」とする。その他の変更時は入力不可：ゼロとする。</t>
    <rPh sb="0" eb="2">
      <t>イドウ</t>
    </rPh>
    <rPh sb="2" eb="4">
      <t>ジユウ</t>
    </rPh>
    <rPh sb="23" eb="26">
      <t>ソノタ</t>
    </rPh>
    <rPh sb="27" eb="29">
      <t>ヘンコウ</t>
    </rPh>
    <rPh sb="29" eb="30">
      <t>ジ</t>
    </rPh>
    <phoneticPr fontId="2"/>
  </si>
  <si>
    <t>D</t>
    <phoneticPr fontId="2"/>
  </si>
  <si>
    <t>異動事由の発生年月日。下記の＊５を参照。</t>
    <rPh sb="11" eb="13">
      <t>カキ</t>
    </rPh>
    <rPh sb="17" eb="19">
      <t>サンショウ</t>
    </rPh>
    <phoneticPr fontId="2"/>
  </si>
  <si>
    <t>E</t>
    <phoneticPr fontId="2"/>
  </si>
  <si>
    <t>X</t>
  </si>
  <si>
    <t>その者のカタカナ氏名。姓と名の間に1バイトの空白。</t>
    <rPh sb="2" eb="3">
      <t>シャ</t>
    </rPh>
    <rPh sb="8" eb="10">
      <t>シメイ</t>
    </rPh>
    <rPh sb="11" eb="12">
      <t>セイ</t>
    </rPh>
    <rPh sb="13" eb="14">
      <t>メイ</t>
    </rPh>
    <rPh sb="15" eb="16">
      <t>アイダ</t>
    </rPh>
    <rPh sb="22" eb="24">
      <t>クウハク</t>
    </rPh>
    <phoneticPr fontId="2"/>
  </si>
  <si>
    <t>F</t>
    <phoneticPr fontId="2"/>
  </si>
  <si>
    <t>その者の氏名。姓と名の間に２バイトの空白。漢字タイプ：２バイト文字で12文字以内。</t>
    <rPh sb="2" eb="3">
      <t>シャ</t>
    </rPh>
    <rPh sb="4" eb="6">
      <t>シメイ</t>
    </rPh>
    <rPh sb="7" eb="8">
      <t>セイ</t>
    </rPh>
    <rPh sb="9" eb="10">
      <t>メイ</t>
    </rPh>
    <rPh sb="11" eb="12">
      <t>アイダ</t>
    </rPh>
    <rPh sb="18" eb="20">
      <t>クウハク</t>
    </rPh>
    <rPh sb="21" eb="23">
      <t>カンジ</t>
    </rPh>
    <rPh sb="31" eb="33">
      <t>モジ</t>
    </rPh>
    <rPh sb="36" eb="38">
      <t>２４モジ</t>
    </rPh>
    <rPh sb="38" eb="40">
      <t>イナイ</t>
    </rPh>
    <phoneticPr fontId="2"/>
  </si>
  <si>
    <t>G</t>
    <phoneticPr fontId="2"/>
  </si>
  <si>
    <t>その者の性別。</t>
    <rPh sb="2" eb="3">
      <t>シャ</t>
    </rPh>
    <rPh sb="4" eb="6">
      <t>セイベツ</t>
    </rPh>
    <phoneticPr fontId="2"/>
  </si>
  <si>
    <t>H</t>
    <phoneticPr fontId="2"/>
  </si>
  <si>
    <t>その者の生年月日。下記の＊５を参照。</t>
    <rPh sb="2" eb="3">
      <t>シャ</t>
    </rPh>
    <rPh sb="4" eb="8">
      <t>セイネンガッピ</t>
    </rPh>
    <rPh sb="9" eb="11">
      <t>カキ</t>
    </rPh>
    <rPh sb="15" eb="17">
      <t>サンショウ</t>
    </rPh>
    <phoneticPr fontId="2"/>
  </si>
  <si>
    <t>I</t>
    <phoneticPr fontId="2"/>
  </si>
  <si>
    <t>その者の所属所における認識番号。</t>
    <rPh sb="2" eb="3">
      <t>シャ</t>
    </rPh>
    <rPh sb="4" eb="7">
      <t>ショゾクショ</t>
    </rPh>
    <rPh sb="11" eb="13">
      <t>ニンシキ</t>
    </rPh>
    <rPh sb="13" eb="15">
      <t>バンゴウ</t>
    </rPh>
    <phoneticPr fontId="2"/>
  </si>
  <si>
    <t>J</t>
    <phoneticPr fontId="2"/>
  </si>
  <si>
    <t>その者の職種。</t>
    <rPh sb="2" eb="3">
      <t>シャ</t>
    </rPh>
    <rPh sb="4" eb="6">
      <t>ショクシュ</t>
    </rPh>
    <phoneticPr fontId="2"/>
  </si>
  <si>
    <t>K</t>
    <phoneticPr fontId="2"/>
  </si>
  <si>
    <t>その者の基礎年金番号。</t>
    <rPh sb="2" eb="3">
      <t>シャ</t>
    </rPh>
    <rPh sb="4" eb="8">
      <t>キソネンキン</t>
    </rPh>
    <rPh sb="8" eb="10">
      <t>バンゴウ</t>
    </rPh>
    <phoneticPr fontId="2"/>
  </si>
  <si>
    <t>L</t>
    <phoneticPr fontId="2"/>
  </si>
  <si>
    <t>その者の属する公営企業コード。</t>
    <phoneticPr fontId="2"/>
  </si>
  <si>
    <t>M</t>
    <phoneticPr fontId="2"/>
  </si>
  <si>
    <t>その者の属する部課署コード。</t>
    <phoneticPr fontId="2"/>
  </si>
  <si>
    <t>N</t>
    <phoneticPr fontId="2"/>
  </si>
  <si>
    <t>その者の給与支払予算科目コード。</t>
    <phoneticPr fontId="2"/>
  </si>
  <si>
    <t>O</t>
    <phoneticPr fontId="2"/>
  </si>
  <si>
    <t>別項「Ⅴ 組合員種別コード表」を参照。</t>
    <rPh sb="1" eb="2">
      <t>コウ</t>
    </rPh>
    <phoneticPr fontId="2"/>
  </si>
  <si>
    <t>P</t>
    <phoneticPr fontId="2"/>
  </si>
  <si>
    <t>その者の異動した日の属する月初に受けるべき固定的給与。（現物によるものの額を含む）</t>
    <rPh sb="2" eb="3">
      <t>モノ</t>
    </rPh>
    <rPh sb="4" eb="6">
      <t>イドウ</t>
    </rPh>
    <rPh sb="8" eb="9">
      <t>ヒ</t>
    </rPh>
    <rPh sb="10" eb="11">
      <t>ゾク</t>
    </rPh>
    <rPh sb="13" eb="14">
      <t>ツキ</t>
    </rPh>
    <rPh sb="14" eb="15">
      <t>ショ</t>
    </rPh>
    <rPh sb="16" eb="17">
      <t>ウ</t>
    </rPh>
    <rPh sb="21" eb="23">
      <t>コテイ</t>
    </rPh>
    <rPh sb="23" eb="24">
      <t>テキ</t>
    </rPh>
    <rPh sb="24" eb="25">
      <t>キュウ</t>
    </rPh>
    <rPh sb="25" eb="26">
      <t>ヨ</t>
    </rPh>
    <rPh sb="28" eb="30">
      <t>ゲンブツ</t>
    </rPh>
    <rPh sb="36" eb="37">
      <t>ガク</t>
    </rPh>
    <rPh sb="38" eb="39">
      <t>フク</t>
    </rPh>
    <phoneticPr fontId="2"/>
  </si>
  <si>
    <t>Q</t>
    <phoneticPr fontId="2"/>
  </si>
  <si>
    <t>その者の異動した日の属する月初に受けるべき非固定的給与。（現物によるものの額を含む）</t>
    <rPh sb="2" eb="3">
      <t>モノ</t>
    </rPh>
    <rPh sb="4" eb="6">
      <t>イドウ</t>
    </rPh>
    <rPh sb="8" eb="9">
      <t>ヒ</t>
    </rPh>
    <rPh sb="10" eb="11">
      <t>ゾク</t>
    </rPh>
    <rPh sb="13" eb="14">
      <t>ツキ</t>
    </rPh>
    <rPh sb="14" eb="15">
      <t>ショ</t>
    </rPh>
    <rPh sb="16" eb="17">
      <t>ウ</t>
    </rPh>
    <rPh sb="21" eb="22">
      <t>ヒ</t>
    </rPh>
    <rPh sb="22" eb="25">
      <t>コテイテキ</t>
    </rPh>
    <rPh sb="25" eb="26">
      <t>キュウ</t>
    </rPh>
    <rPh sb="26" eb="27">
      <t>ヨ</t>
    </rPh>
    <rPh sb="29" eb="31">
      <t>ゲンブツ</t>
    </rPh>
    <rPh sb="37" eb="38">
      <t>ガク</t>
    </rPh>
    <rPh sb="39" eb="40">
      <t>フク</t>
    </rPh>
    <phoneticPr fontId="2"/>
  </si>
  <si>
    <t>R</t>
    <phoneticPr fontId="2"/>
  </si>
  <si>
    <t>固定的給与と非固定的給与の合計。長期のみ適用者の場合、派遣先健保の標準報酬月額(円）を設定。</t>
    <rPh sb="0" eb="2">
      <t>コテイ</t>
    </rPh>
    <rPh sb="2" eb="3">
      <t>テキ</t>
    </rPh>
    <rPh sb="3" eb="4">
      <t>キュウ</t>
    </rPh>
    <rPh sb="4" eb="5">
      <t>ヨ</t>
    </rPh>
    <rPh sb="6" eb="7">
      <t>ヒ</t>
    </rPh>
    <rPh sb="7" eb="9">
      <t>コテイ</t>
    </rPh>
    <rPh sb="9" eb="10">
      <t>テキ</t>
    </rPh>
    <rPh sb="10" eb="11">
      <t>キュウ</t>
    </rPh>
    <rPh sb="11" eb="12">
      <t>ヨ</t>
    </rPh>
    <rPh sb="13" eb="15">
      <t>ゴウケイ</t>
    </rPh>
    <phoneticPr fontId="2"/>
  </si>
  <si>
    <t>S</t>
    <phoneticPr fontId="2"/>
  </si>
  <si>
    <t>標準報酬等級
（短期）</t>
    <rPh sb="0" eb="2">
      <t>ヒョウジュン</t>
    </rPh>
    <rPh sb="2" eb="4">
      <t>ホウシュウ</t>
    </rPh>
    <rPh sb="4" eb="6">
      <t>トウキュウ</t>
    </rPh>
    <rPh sb="8" eb="10">
      <t>タンキ</t>
    </rPh>
    <phoneticPr fontId="2"/>
  </si>
  <si>
    <t>その者の標準報酬等級（短期）。（長期のみ適用者は入力不可）</t>
    <rPh sb="2" eb="3">
      <t>モノ</t>
    </rPh>
    <rPh sb="4" eb="6">
      <t>ヒョウジュン</t>
    </rPh>
    <rPh sb="6" eb="8">
      <t>ホウシュウ</t>
    </rPh>
    <rPh sb="8" eb="10">
      <t>トウキュウ</t>
    </rPh>
    <rPh sb="11" eb="13">
      <t>タンキ</t>
    </rPh>
    <rPh sb="16" eb="18">
      <t>チョウキ</t>
    </rPh>
    <rPh sb="20" eb="22">
      <t>テキヨウ</t>
    </rPh>
    <rPh sb="22" eb="23">
      <t>シャ</t>
    </rPh>
    <rPh sb="24" eb="26">
      <t>ニュウリョク</t>
    </rPh>
    <rPh sb="26" eb="28">
      <t>フカ</t>
    </rPh>
    <phoneticPr fontId="2"/>
  </si>
  <si>
    <t>T</t>
    <phoneticPr fontId="2"/>
  </si>
  <si>
    <t>標準報酬月額
（短期）</t>
    <rPh sb="0" eb="2">
      <t>ヒョウジュン</t>
    </rPh>
    <rPh sb="2" eb="4">
      <t>ホウシュウ</t>
    </rPh>
    <rPh sb="4" eb="6">
      <t>ゲツガク</t>
    </rPh>
    <rPh sb="8" eb="10">
      <t>タンキ</t>
    </rPh>
    <phoneticPr fontId="2"/>
  </si>
  <si>
    <t>その者の標準報酬月額（短期）。〔千円単位〕（長期のみ適用者は入力不可）</t>
    <rPh sb="2" eb="3">
      <t>モノ</t>
    </rPh>
    <rPh sb="4" eb="6">
      <t>ヒョウジュン</t>
    </rPh>
    <rPh sb="6" eb="8">
      <t>ホウシュウ</t>
    </rPh>
    <rPh sb="8" eb="10">
      <t>ゲツガク</t>
    </rPh>
    <rPh sb="11" eb="13">
      <t>タンキ</t>
    </rPh>
    <rPh sb="16" eb="18">
      <t>センエン</t>
    </rPh>
    <rPh sb="18" eb="20">
      <t>タンイ</t>
    </rPh>
    <rPh sb="22" eb="24">
      <t>チョウキ</t>
    </rPh>
    <rPh sb="26" eb="28">
      <t>テキヨウ</t>
    </rPh>
    <rPh sb="28" eb="29">
      <t>シャ</t>
    </rPh>
    <rPh sb="30" eb="32">
      <t>ニュウリョク</t>
    </rPh>
    <rPh sb="32" eb="34">
      <t>フカ</t>
    </rPh>
    <phoneticPr fontId="2"/>
  </si>
  <si>
    <t>U</t>
    <phoneticPr fontId="2"/>
  </si>
  <si>
    <r>
      <t xml:space="preserve">標準報酬等級
</t>
    </r>
    <r>
      <rPr>
        <sz val="12"/>
        <rFont val="ＭＳ 明朝"/>
        <family val="1"/>
        <charset val="128"/>
      </rPr>
      <t>（厚年）</t>
    </r>
    <rPh sb="0" eb="2">
      <t>ヒョウジュン</t>
    </rPh>
    <rPh sb="2" eb="4">
      <t>ホウシュウ</t>
    </rPh>
    <rPh sb="4" eb="6">
      <t>トウキュウ</t>
    </rPh>
    <rPh sb="8" eb="10">
      <t>コウネン</t>
    </rPh>
    <phoneticPr fontId="2"/>
  </si>
  <si>
    <t>その者の標準報酬等級（厚年）。</t>
    <rPh sb="2" eb="3">
      <t>モノ</t>
    </rPh>
    <rPh sb="4" eb="6">
      <t>ヒョウジュン</t>
    </rPh>
    <rPh sb="6" eb="8">
      <t>ホウシュウ</t>
    </rPh>
    <rPh sb="8" eb="10">
      <t>トウキュウ</t>
    </rPh>
    <rPh sb="11" eb="13">
      <t>コウネン</t>
    </rPh>
    <phoneticPr fontId="2"/>
  </si>
  <si>
    <t>V</t>
    <phoneticPr fontId="2"/>
  </si>
  <si>
    <r>
      <t xml:space="preserve">標準報酬月額
</t>
    </r>
    <r>
      <rPr>
        <sz val="12"/>
        <rFont val="ＭＳ 明朝"/>
        <family val="1"/>
        <charset val="128"/>
      </rPr>
      <t>（厚年）</t>
    </r>
    <rPh sb="0" eb="2">
      <t>ヒョウジュン</t>
    </rPh>
    <rPh sb="2" eb="4">
      <t>ホウシュウ</t>
    </rPh>
    <rPh sb="4" eb="5">
      <t>ゲツ</t>
    </rPh>
    <rPh sb="5" eb="6">
      <t>ガク</t>
    </rPh>
    <rPh sb="8" eb="10">
      <t>コウネン</t>
    </rPh>
    <phoneticPr fontId="2"/>
  </si>
  <si>
    <t>その者の標準報酬月額（厚年）。〔千円単位〕</t>
    <rPh sb="2" eb="3">
      <t>モノ</t>
    </rPh>
    <rPh sb="4" eb="6">
      <t>ヒョウジュン</t>
    </rPh>
    <rPh sb="6" eb="8">
      <t>ホウシュウ</t>
    </rPh>
    <rPh sb="8" eb="10">
      <t>ゲツガク</t>
    </rPh>
    <rPh sb="11" eb="13">
      <t>コウネン</t>
    </rPh>
    <rPh sb="16" eb="18">
      <t>センエン</t>
    </rPh>
    <rPh sb="18" eb="20">
      <t>タンイ</t>
    </rPh>
    <phoneticPr fontId="2"/>
  </si>
  <si>
    <t>W</t>
    <phoneticPr fontId="2"/>
  </si>
  <si>
    <t>標準報酬等級
（退職等年金）</t>
    <rPh sb="0" eb="2">
      <t>ヒョウジュン</t>
    </rPh>
    <rPh sb="2" eb="4">
      <t>ホウシュウ</t>
    </rPh>
    <rPh sb="4" eb="6">
      <t>トウキュウ</t>
    </rPh>
    <rPh sb="8" eb="10">
      <t>タイショク</t>
    </rPh>
    <rPh sb="10" eb="11">
      <t>トウ</t>
    </rPh>
    <rPh sb="11" eb="13">
      <t>ネンキン</t>
    </rPh>
    <phoneticPr fontId="2"/>
  </si>
  <si>
    <t>その者の標準報酬等級（退職等年金）。</t>
    <rPh sb="2" eb="3">
      <t>モノ</t>
    </rPh>
    <rPh sb="4" eb="6">
      <t>ヒョウジュン</t>
    </rPh>
    <rPh sb="6" eb="8">
      <t>ホウシュウ</t>
    </rPh>
    <rPh sb="8" eb="10">
      <t>トウキュウ</t>
    </rPh>
    <rPh sb="11" eb="13">
      <t>タイショク</t>
    </rPh>
    <rPh sb="13" eb="14">
      <t>トウ</t>
    </rPh>
    <rPh sb="14" eb="16">
      <t>ネンキン</t>
    </rPh>
    <phoneticPr fontId="2"/>
  </si>
  <si>
    <t>X</t>
    <phoneticPr fontId="2"/>
  </si>
  <si>
    <t>標準報酬月額
（退職等年金）</t>
    <rPh sb="0" eb="2">
      <t>ヒョウジュン</t>
    </rPh>
    <rPh sb="2" eb="4">
      <t>ホウシュウ</t>
    </rPh>
    <rPh sb="4" eb="6">
      <t>ゲツガク</t>
    </rPh>
    <rPh sb="8" eb="10">
      <t>タイショク</t>
    </rPh>
    <rPh sb="10" eb="11">
      <t>トウ</t>
    </rPh>
    <rPh sb="11" eb="13">
      <t>ネンキン</t>
    </rPh>
    <phoneticPr fontId="2"/>
  </si>
  <si>
    <t>その者の標準報酬月額（退職等年金）。〔千円単位〕</t>
    <rPh sb="2" eb="3">
      <t>モノ</t>
    </rPh>
    <rPh sb="4" eb="6">
      <t>ヒョウジュン</t>
    </rPh>
    <rPh sb="6" eb="8">
      <t>ホウシュウ</t>
    </rPh>
    <rPh sb="8" eb="10">
      <t>ゲツガク</t>
    </rPh>
    <rPh sb="11" eb="13">
      <t>タイショク</t>
    </rPh>
    <rPh sb="13" eb="14">
      <t>トウ</t>
    </rPh>
    <rPh sb="14" eb="16">
      <t>ネンキン</t>
    </rPh>
    <rPh sb="19" eb="21">
      <t>センエン</t>
    </rPh>
    <rPh sb="21" eb="23">
      <t>タンイ</t>
    </rPh>
    <phoneticPr fontId="2"/>
  </si>
  <si>
    <t>Y</t>
    <phoneticPr fontId="2"/>
  </si>
  <si>
    <t>郵便番号</t>
    <rPh sb="0" eb="4">
      <t>ユウビンバンゴウ</t>
    </rPh>
    <phoneticPr fontId="2"/>
  </si>
  <si>
    <t>７桁で入力。住所コード＝市区町村名は、郵便番号から自動設定される。</t>
    <rPh sb="0" eb="2">
      <t>７ケタ</t>
    </rPh>
    <rPh sb="3" eb="5">
      <t>ニュウリョク</t>
    </rPh>
    <rPh sb="6" eb="8">
      <t>ジュウショ</t>
    </rPh>
    <rPh sb="12" eb="16">
      <t>シクチョウソン</t>
    </rPh>
    <rPh sb="16" eb="17">
      <t>メイ</t>
    </rPh>
    <rPh sb="19" eb="23">
      <t>ユウビンバンゴウ</t>
    </rPh>
    <rPh sb="25" eb="27">
      <t>ジドウ</t>
    </rPh>
    <rPh sb="27" eb="29">
      <t>セッテイ</t>
    </rPh>
    <phoneticPr fontId="2"/>
  </si>
  <si>
    <t>Z</t>
    <phoneticPr fontId="2"/>
  </si>
  <si>
    <t>住所２（漢字）</t>
    <rPh sb="0" eb="2">
      <t>ジュウショ</t>
    </rPh>
    <rPh sb="4" eb="6">
      <t>カンジ</t>
    </rPh>
    <phoneticPr fontId="2"/>
  </si>
  <si>
    <t>市区町村名より下位の住所明細（字・町名及び番地等）。漢字タイプ：２バイト文字で15文字以内。</t>
    <rPh sb="0" eb="4">
      <t>シクチョウソン</t>
    </rPh>
    <rPh sb="4" eb="5">
      <t>メイ</t>
    </rPh>
    <rPh sb="7" eb="9">
      <t>カイ</t>
    </rPh>
    <rPh sb="10" eb="12">
      <t>ジュウショ</t>
    </rPh>
    <rPh sb="12" eb="14">
      <t>メイサイ</t>
    </rPh>
    <rPh sb="15" eb="16">
      <t>アザ</t>
    </rPh>
    <rPh sb="17" eb="19">
      <t>チョウメイ</t>
    </rPh>
    <rPh sb="19" eb="20">
      <t>オヨ</t>
    </rPh>
    <rPh sb="21" eb="23">
      <t>バンチ</t>
    </rPh>
    <rPh sb="23" eb="24">
      <t>トウ</t>
    </rPh>
    <rPh sb="26" eb="28">
      <t>カンジ</t>
    </rPh>
    <rPh sb="36" eb="38">
      <t>モジ</t>
    </rPh>
    <rPh sb="39" eb="43">
      <t>１５モジ</t>
    </rPh>
    <rPh sb="43" eb="45">
      <t>イナイ</t>
    </rPh>
    <phoneticPr fontId="2"/>
  </si>
  <si>
    <t>AA</t>
    <phoneticPr fontId="2"/>
  </si>
  <si>
    <t>住所３（漢字）</t>
    <rPh sb="0" eb="2">
      <t>ジュウショ</t>
    </rPh>
    <rPh sb="4" eb="6">
      <t>カンジ</t>
    </rPh>
    <phoneticPr fontId="2"/>
  </si>
  <si>
    <t>上記の住所明細外のアパート・マンション名の方書など。漢字タイプ：２バイト文字で15文字以内。</t>
    <rPh sb="0" eb="2">
      <t>ジョウキ</t>
    </rPh>
    <rPh sb="3" eb="5">
      <t>ジュウショ</t>
    </rPh>
    <rPh sb="5" eb="7">
      <t>メイサイ</t>
    </rPh>
    <rPh sb="7" eb="8">
      <t>ガイ</t>
    </rPh>
    <rPh sb="19" eb="20">
      <t>メイ</t>
    </rPh>
    <rPh sb="21" eb="22">
      <t>ホウ</t>
    </rPh>
    <rPh sb="22" eb="23">
      <t>カ</t>
    </rPh>
    <phoneticPr fontId="2"/>
  </si>
  <si>
    <t>AB</t>
    <phoneticPr fontId="2"/>
  </si>
  <si>
    <t>住所２（カナ）</t>
    <rPh sb="0" eb="2">
      <t>ジュウショ</t>
    </rPh>
    <phoneticPr fontId="2"/>
  </si>
  <si>
    <t>市区町村名より下位のカタカナ住所明細（字・町名及び番地等）。</t>
    <rPh sb="0" eb="2">
      <t>シク</t>
    </rPh>
    <rPh sb="2" eb="4">
      <t>チョウソン</t>
    </rPh>
    <rPh sb="4" eb="5">
      <t>メイ</t>
    </rPh>
    <rPh sb="7" eb="9">
      <t>カイ</t>
    </rPh>
    <rPh sb="14" eb="16">
      <t>ジュウショ</t>
    </rPh>
    <rPh sb="16" eb="18">
      <t>メイサイ</t>
    </rPh>
    <rPh sb="19" eb="20">
      <t>アザ</t>
    </rPh>
    <rPh sb="21" eb="23">
      <t>チョウメイ</t>
    </rPh>
    <rPh sb="23" eb="24">
      <t>オヨ</t>
    </rPh>
    <rPh sb="25" eb="27">
      <t>バンチ</t>
    </rPh>
    <rPh sb="27" eb="28">
      <t>トウ</t>
    </rPh>
    <phoneticPr fontId="2"/>
  </si>
  <si>
    <t>AC</t>
    <phoneticPr fontId="2"/>
  </si>
  <si>
    <t>住所３（カナ）</t>
    <rPh sb="0" eb="2">
      <t>ジュウショ</t>
    </rPh>
    <phoneticPr fontId="2"/>
  </si>
  <si>
    <t>上記のカタカナ住所明細外のアパート・マンション名の方書など。</t>
    <rPh sb="0" eb="2">
      <t>ジョウキ</t>
    </rPh>
    <rPh sb="7" eb="9">
      <t>ジュウショ</t>
    </rPh>
    <rPh sb="9" eb="11">
      <t>メイサイ</t>
    </rPh>
    <rPh sb="11" eb="12">
      <t>ガイ</t>
    </rPh>
    <rPh sb="23" eb="24">
      <t>メイ</t>
    </rPh>
    <rPh sb="25" eb="26">
      <t>カタ</t>
    </rPh>
    <rPh sb="26" eb="27">
      <t>カ</t>
    </rPh>
    <phoneticPr fontId="2"/>
  </si>
  <si>
    <t>AD</t>
    <phoneticPr fontId="2"/>
  </si>
  <si>
    <t>電話番号</t>
    <rPh sb="0" eb="4">
      <t>デンワバンゴウ</t>
    </rPh>
    <phoneticPr fontId="2"/>
  </si>
  <si>
    <t>ハイフン（－）の入力も可能。</t>
    <rPh sb="8" eb="10">
      <t>ニュウリョク</t>
    </rPh>
    <rPh sb="11" eb="13">
      <t>カノウ</t>
    </rPh>
    <phoneticPr fontId="2"/>
  </si>
  <si>
    <t>AE</t>
    <phoneticPr fontId="2"/>
  </si>
  <si>
    <t>銀行番号</t>
    <rPh sb="0" eb="2">
      <t>ギンコウ</t>
    </rPh>
    <rPh sb="2" eb="4">
      <t>バンゴウ</t>
    </rPh>
    <phoneticPr fontId="2"/>
  </si>
  <si>
    <t>全国銀行協会指定の銀行コード。
以下の金融機関情報は、共済組合からの給付金等の振込先情報</t>
    <rPh sb="0" eb="2">
      <t>ゼンコク</t>
    </rPh>
    <rPh sb="2" eb="6">
      <t>ギンコウキョウカイ</t>
    </rPh>
    <rPh sb="6" eb="8">
      <t>シテイ</t>
    </rPh>
    <rPh sb="9" eb="11">
      <t>ギンコウ</t>
    </rPh>
    <rPh sb="16" eb="18">
      <t>イカ</t>
    </rPh>
    <rPh sb="19" eb="21">
      <t>キンユウ</t>
    </rPh>
    <rPh sb="21" eb="23">
      <t>キカン</t>
    </rPh>
    <rPh sb="23" eb="25">
      <t>ジョウホウ</t>
    </rPh>
    <rPh sb="27" eb="29">
      <t>キョウサイ</t>
    </rPh>
    <rPh sb="29" eb="31">
      <t>クミアイ</t>
    </rPh>
    <rPh sb="34" eb="37">
      <t>キュウフキン</t>
    </rPh>
    <rPh sb="37" eb="38">
      <t>トウ</t>
    </rPh>
    <rPh sb="39" eb="41">
      <t>フリコミ</t>
    </rPh>
    <rPh sb="41" eb="42">
      <t>サキ</t>
    </rPh>
    <rPh sb="42" eb="44">
      <t>ジョウホウ</t>
    </rPh>
    <phoneticPr fontId="2"/>
  </si>
  <si>
    <t>AF</t>
    <phoneticPr fontId="2"/>
  </si>
  <si>
    <t>支店番号</t>
    <rPh sb="0" eb="2">
      <t>シテン</t>
    </rPh>
    <rPh sb="2" eb="4">
      <t>バンゴウ</t>
    </rPh>
    <phoneticPr fontId="2"/>
  </si>
  <si>
    <t>全国銀行協会指定の銀行支店コード。</t>
    <rPh sb="11" eb="13">
      <t>シテン</t>
    </rPh>
    <phoneticPr fontId="2"/>
  </si>
  <si>
    <t>AG</t>
    <phoneticPr fontId="2"/>
  </si>
  <si>
    <t>口座番号</t>
    <rPh sb="0" eb="4">
      <t>コウザバンゴウ</t>
    </rPh>
    <phoneticPr fontId="2"/>
  </si>
  <si>
    <t>７桁で入力。</t>
    <rPh sb="0" eb="2">
      <t>７ケタ</t>
    </rPh>
    <rPh sb="3" eb="5">
      <t>ニュウリョク</t>
    </rPh>
    <phoneticPr fontId="2"/>
  </si>
  <si>
    <t>AH</t>
    <phoneticPr fontId="2"/>
  </si>
  <si>
    <t>預金種目</t>
    <rPh sb="0" eb="2">
      <t>ヨキン</t>
    </rPh>
    <rPh sb="2" eb="4">
      <t>シュモク</t>
    </rPh>
    <phoneticPr fontId="2"/>
  </si>
  <si>
    <t>１：普通、２：当座、９：その他
但し、ゆうちょ銀行の場合は０（ゼロ）</t>
    <rPh sb="2" eb="4">
      <t>フツウ</t>
    </rPh>
    <rPh sb="7" eb="9">
      <t>トウザ</t>
    </rPh>
    <rPh sb="12" eb="15">
      <t>ソノタ</t>
    </rPh>
    <rPh sb="16" eb="17">
      <t>タダ</t>
    </rPh>
    <rPh sb="23" eb="25">
      <t>ギンコウ</t>
    </rPh>
    <rPh sb="26" eb="28">
      <t>バアイ</t>
    </rPh>
    <phoneticPr fontId="2"/>
  </si>
  <si>
    <t>AI</t>
    <phoneticPr fontId="2"/>
  </si>
  <si>
    <t>所属所</t>
    <rPh sb="0" eb="3">
      <t>ショゾクショ</t>
    </rPh>
    <phoneticPr fontId="2"/>
  </si>
  <si>
    <t>資格取得のうち、内部転入及び内部再転入（自共済組合内部の所属所間異動）を入力する場合は、必須項目。
再取得時（新規取得・外部転入）は、入力可能とする。</t>
    <rPh sb="0" eb="4">
      <t>シカクシュトク</t>
    </rPh>
    <rPh sb="8" eb="10">
      <t>ナイブ</t>
    </rPh>
    <rPh sb="10" eb="12">
      <t>テンニュウ</t>
    </rPh>
    <rPh sb="12" eb="13">
      <t>オヨ</t>
    </rPh>
    <rPh sb="14" eb="16">
      <t>ナイブ</t>
    </rPh>
    <rPh sb="16" eb="17">
      <t>サイ</t>
    </rPh>
    <rPh sb="17" eb="19">
      <t>テンニュウ</t>
    </rPh>
    <rPh sb="20" eb="21">
      <t>ジ</t>
    </rPh>
    <rPh sb="21" eb="23">
      <t>キョウサイ</t>
    </rPh>
    <rPh sb="23" eb="25">
      <t>クミアイ</t>
    </rPh>
    <rPh sb="25" eb="27">
      <t>ナイブ</t>
    </rPh>
    <rPh sb="28" eb="31">
      <t>ショゾクショ</t>
    </rPh>
    <rPh sb="31" eb="32">
      <t>カン</t>
    </rPh>
    <rPh sb="32" eb="34">
      <t>イドウ</t>
    </rPh>
    <rPh sb="36" eb="38">
      <t>ニュウリョク</t>
    </rPh>
    <rPh sb="40" eb="42">
      <t>バアイ</t>
    </rPh>
    <rPh sb="44" eb="46">
      <t>ヒッス</t>
    </rPh>
    <rPh sb="46" eb="48">
      <t>コウモク</t>
    </rPh>
    <rPh sb="50" eb="53">
      <t>サイシュトク</t>
    </rPh>
    <rPh sb="53" eb="54">
      <t>ジ</t>
    </rPh>
    <rPh sb="55" eb="57">
      <t>シンキ</t>
    </rPh>
    <rPh sb="57" eb="59">
      <t>シュトク</t>
    </rPh>
    <rPh sb="67" eb="69">
      <t>ニュウリョク</t>
    </rPh>
    <rPh sb="69" eb="71">
      <t>カノウ</t>
    </rPh>
    <phoneticPr fontId="2"/>
  </si>
  <si>
    <t>AJ</t>
    <phoneticPr fontId="2"/>
  </si>
  <si>
    <t>証番号</t>
    <rPh sb="0" eb="1">
      <t>ショウ</t>
    </rPh>
    <rPh sb="1" eb="3">
      <t>バンゴウ</t>
    </rPh>
    <phoneticPr fontId="2"/>
  </si>
  <si>
    <t>AK</t>
    <phoneticPr fontId="2"/>
  </si>
  <si>
    <t>現職者記録番号</t>
    <rPh sb="0" eb="2">
      <t>ゲンショク</t>
    </rPh>
    <rPh sb="2" eb="3">
      <t>シャ</t>
    </rPh>
    <rPh sb="3" eb="5">
      <t>キロク</t>
    </rPh>
    <rPh sb="5" eb="7">
      <t>バンゴウ</t>
    </rPh>
    <phoneticPr fontId="2"/>
  </si>
  <si>
    <t>政令市以外は使用不可。</t>
    <rPh sb="0" eb="2">
      <t>セイレイ</t>
    </rPh>
    <rPh sb="2" eb="3">
      <t>シ</t>
    </rPh>
    <rPh sb="3" eb="5">
      <t>イガイ</t>
    </rPh>
    <rPh sb="6" eb="8">
      <t>シヨウ</t>
    </rPh>
    <rPh sb="8" eb="10">
      <t>フカ</t>
    </rPh>
    <phoneticPr fontId="2"/>
  </si>
  <si>
    <t>AL</t>
    <phoneticPr fontId="2"/>
  </si>
  <si>
    <t>未定義</t>
    <rPh sb="0" eb="3">
      <t>ミテイギ</t>
    </rPh>
    <phoneticPr fontId="2"/>
  </si>
  <si>
    <t>AM</t>
    <phoneticPr fontId="2"/>
  </si>
  <si>
    <t>予備１</t>
    <rPh sb="0" eb="2">
      <t>ヨビ</t>
    </rPh>
    <phoneticPr fontId="2"/>
  </si>
  <si>
    <t>「空欄」とする。</t>
    <rPh sb="1" eb="3">
      <t>クウラン</t>
    </rPh>
    <phoneticPr fontId="2"/>
  </si>
  <si>
    <t>AN</t>
    <phoneticPr fontId="2"/>
  </si>
  <si>
    <t>予備２</t>
    <rPh sb="0" eb="2">
      <t>ヨビ</t>
    </rPh>
    <phoneticPr fontId="2"/>
  </si>
  <si>
    <t>AO</t>
    <phoneticPr fontId="2"/>
  </si>
  <si>
    <t>予備３</t>
    <rPh sb="0" eb="2">
      <t>ヨビ</t>
    </rPh>
    <phoneticPr fontId="2"/>
  </si>
  <si>
    <t>AP</t>
    <phoneticPr fontId="2"/>
  </si>
  <si>
    <t>予備４</t>
    <rPh sb="0" eb="2">
      <t>ヨビ</t>
    </rPh>
    <phoneticPr fontId="2"/>
  </si>
  <si>
    <t>AQ</t>
    <phoneticPr fontId="2"/>
  </si>
  <si>
    <t>予備５</t>
    <rPh sb="0" eb="2">
      <t>ヨビ</t>
    </rPh>
    <phoneticPr fontId="2"/>
  </si>
  <si>
    <t>AR</t>
    <phoneticPr fontId="2"/>
  </si>
  <si>
    <t>予備６</t>
    <rPh sb="0" eb="2">
      <t>ヨビ</t>
    </rPh>
    <phoneticPr fontId="2"/>
  </si>
  <si>
    <t>AS</t>
    <phoneticPr fontId="2"/>
  </si>
  <si>
    <t>レイアウト区分</t>
    <rPh sb="5" eb="7">
      <t>クブン</t>
    </rPh>
    <phoneticPr fontId="2"/>
  </si>
  <si>
    <t>固定値「１」とする。</t>
    <rPh sb="0" eb="2">
      <t>コテイ</t>
    </rPh>
    <rPh sb="2" eb="3">
      <t>チ</t>
    </rPh>
    <phoneticPr fontId="2"/>
  </si>
  <si>
    <t>AT</t>
    <phoneticPr fontId="2"/>
  </si>
  <si>
    <t>＊１</t>
    <phoneticPr fontId="2"/>
  </si>
  <si>
    <t>異動事由による必須項目については、別項「Ⅲ 異動事由コード別必須項目（取得）」「Ⅳ　異</t>
    <rPh sb="17" eb="19">
      <t>ベッコウ</t>
    </rPh>
    <rPh sb="35" eb="37">
      <t>シュトク</t>
    </rPh>
    <rPh sb="42" eb="43">
      <t>イ</t>
    </rPh>
    <phoneticPr fontId="2"/>
  </si>
  <si>
    <t>動事由コード別必須項目（喪失）」を参照のこと。</t>
    <rPh sb="0" eb="1">
      <t>ドウ</t>
    </rPh>
    <rPh sb="1" eb="3">
      <t>ジユウ</t>
    </rPh>
    <rPh sb="6" eb="7">
      <t>ベツ</t>
    </rPh>
    <rPh sb="7" eb="9">
      <t>ヒッス</t>
    </rPh>
    <rPh sb="9" eb="11">
      <t>コウモク</t>
    </rPh>
    <rPh sb="12" eb="14">
      <t>ソウシツ</t>
    </rPh>
    <rPh sb="17" eb="19">
      <t>サンショウ</t>
    </rPh>
    <phoneticPr fontId="2"/>
  </si>
  <si>
    <t>＊２</t>
    <phoneticPr fontId="2"/>
  </si>
  <si>
    <t>ExcelによるＣＳＶ形式データを作成する場合、各項目は「Excelの列名」に該当する列（セル）</t>
    <rPh sb="11" eb="13">
      <t>ケイシキ</t>
    </rPh>
    <rPh sb="17" eb="19">
      <t>サクセイ</t>
    </rPh>
    <rPh sb="21" eb="23">
      <t>バアイ</t>
    </rPh>
    <rPh sb="24" eb="25">
      <t>カク</t>
    </rPh>
    <rPh sb="25" eb="27">
      <t>コウモク</t>
    </rPh>
    <rPh sb="35" eb="36">
      <t>レツ</t>
    </rPh>
    <rPh sb="36" eb="37">
      <t>メイ</t>
    </rPh>
    <rPh sb="39" eb="41">
      <t>ガイトウ</t>
    </rPh>
    <rPh sb="43" eb="44">
      <t>レツ</t>
    </rPh>
    <phoneticPr fontId="2"/>
  </si>
  <si>
    <t>に設定すること。また、報告不要な項目は「空欄」とする。</t>
    <rPh sb="1" eb="3">
      <t>セッテイ</t>
    </rPh>
    <rPh sb="11" eb="13">
      <t>ホウコク</t>
    </rPh>
    <rPh sb="13" eb="15">
      <t>フヨウ</t>
    </rPh>
    <rPh sb="16" eb="18">
      <t>コウモク</t>
    </rPh>
    <rPh sb="20" eb="22">
      <t>クウラン</t>
    </rPh>
    <phoneticPr fontId="2"/>
  </si>
  <si>
    <t>＊３</t>
    <phoneticPr fontId="2"/>
  </si>
  <si>
    <t>数字項目の場合、前ゼロの設定は不要。</t>
    <rPh sb="0" eb="2">
      <t>スウジ</t>
    </rPh>
    <rPh sb="2" eb="4">
      <t>コウモク</t>
    </rPh>
    <rPh sb="5" eb="7">
      <t>バアイ</t>
    </rPh>
    <rPh sb="8" eb="9">
      <t>マエ</t>
    </rPh>
    <rPh sb="12" eb="14">
      <t>セッテイ</t>
    </rPh>
    <rPh sb="15" eb="17">
      <t>フヨウ</t>
    </rPh>
    <phoneticPr fontId="2"/>
  </si>
  <si>
    <t>＊４</t>
    <phoneticPr fontId="2"/>
  </si>
  <si>
    <t>数字項目で「空欄」の場合、取込時にゼロに置き換えて取込を実施する。</t>
    <rPh sb="0" eb="2">
      <t>スウジ</t>
    </rPh>
    <rPh sb="2" eb="4">
      <t>コウモク</t>
    </rPh>
    <rPh sb="6" eb="8">
      <t>クウラン</t>
    </rPh>
    <rPh sb="10" eb="12">
      <t>バアイ</t>
    </rPh>
    <rPh sb="13" eb="15">
      <t>トリコミ</t>
    </rPh>
    <rPh sb="15" eb="16">
      <t>ジ</t>
    </rPh>
    <rPh sb="20" eb="21">
      <t>オ</t>
    </rPh>
    <rPh sb="22" eb="23">
      <t>カ</t>
    </rPh>
    <rPh sb="25" eb="27">
      <t>トリコミ</t>
    </rPh>
    <rPh sb="28" eb="30">
      <t>ジッシ</t>
    </rPh>
    <phoneticPr fontId="2"/>
  </si>
  <si>
    <t>＊５</t>
    <phoneticPr fontId="2"/>
  </si>
  <si>
    <t>異動年月日等の設定については、以下の表のとおり。（西暦（8桁）は未対応。）</t>
    <rPh sb="0" eb="2">
      <t>イドウ</t>
    </rPh>
    <rPh sb="2" eb="5">
      <t>ネンガッピ</t>
    </rPh>
    <rPh sb="5" eb="6">
      <t>トウ</t>
    </rPh>
    <rPh sb="7" eb="9">
      <t>セッテイ</t>
    </rPh>
    <rPh sb="15" eb="17">
      <t>イカ</t>
    </rPh>
    <rPh sb="18" eb="19">
      <t>ヒョウ</t>
    </rPh>
    <rPh sb="25" eb="27">
      <t>セイレキ</t>
    </rPh>
    <rPh sb="29" eb="30">
      <t>ケタ</t>
    </rPh>
    <rPh sb="32" eb="33">
      <t>ミ</t>
    </rPh>
    <rPh sb="33" eb="35">
      <t>タイオウ</t>
    </rPh>
    <phoneticPr fontId="2"/>
  </si>
  <si>
    <t>異動年月日、生年月日について</t>
    <rPh sb="0" eb="2">
      <t>イドウ</t>
    </rPh>
    <rPh sb="2" eb="5">
      <t>ネンガッピ</t>
    </rPh>
    <rPh sb="6" eb="8">
      <t>セイネン</t>
    </rPh>
    <rPh sb="8" eb="10">
      <t>ガッピ</t>
    </rPh>
    <phoneticPr fontId="2"/>
  </si>
  <si>
    <t>１．和暦（元号コード＋年月日、７桁）</t>
    <rPh sb="2" eb="4">
      <t>ワレキ</t>
    </rPh>
    <rPh sb="5" eb="7">
      <t>ゲンゴウ</t>
    </rPh>
    <rPh sb="11" eb="14">
      <t>ネンガッピ</t>
    </rPh>
    <rPh sb="16" eb="17">
      <t>ケタ</t>
    </rPh>
    <phoneticPr fontId="2"/>
  </si>
  <si>
    <r>
      <t>　　例　平成27年10月1日の場合⇒4271001、</t>
    </r>
    <r>
      <rPr>
        <sz val="10"/>
        <color indexed="12"/>
        <rFont val="ＭＳ 明朝"/>
        <family val="1"/>
        <charset val="128"/>
      </rPr>
      <t>令和1年5月1日の場合⇒5010501</t>
    </r>
    <rPh sb="2" eb="3">
      <t>レイ</t>
    </rPh>
    <rPh sb="4" eb="6">
      <t>ヘイセイ</t>
    </rPh>
    <rPh sb="8" eb="9">
      <t>ネン</t>
    </rPh>
    <rPh sb="11" eb="12">
      <t>ガツ</t>
    </rPh>
    <rPh sb="13" eb="14">
      <t>ヒ</t>
    </rPh>
    <rPh sb="15" eb="17">
      <t>バアイ</t>
    </rPh>
    <rPh sb="26" eb="28">
      <t>レイワ</t>
    </rPh>
    <rPh sb="29" eb="30">
      <t>ネン</t>
    </rPh>
    <rPh sb="31" eb="32">
      <t>ガツ</t>
    </rPh>
    <rPh sb="33" eb="34">
      <t>ヒ</t>
    </rPh>
    <rPh sb="35" eb="37">
      <t>バアイ</t>
    </rPh>
    <phoneticPr fontId="2"/>
  </si>
  <si>
    <t>以下のExcelでの日付（「セルの書式設定」の「表示設定」の日付）については、</t>
    <rPh sb="0" eb="2">
      <t>イカ</t>
    </rPh>
    <rPh sb="10" eb="12">
      <t>ヒヅケ</t>
    </rPh>
    <rPh sb="17" eb="19">
      <t>ショシキ</t>
    </rPh>
    <rPh sb="19" eb="21">
      <t>セッテイ</t>
    </rPh>
    <rPh sb="24" eb="26">
      <t>ヒョウジ</t>
    </rPh>
    <rPh sb="26" eb="28">
      <t>セッテイ</t>
    </rPh>
    <rPh sb="30" eb="32">
      <t>ヒヅケ</t>
    </rPh>
    <phoneticPr fontId="2"/>
  </si>
  <si>
    <r>
      <t>使用不可</t>
    </r>
    <r>
      <rPr>
        <sz val="10"/>
        <color indexed="12"/>
        <rFont val="ＭＳ 明朝"/>
        <family val="1"/>
        <charset val="128"/>
      </rPr>
      <t>となります。</t>
    </r>
    <rPh sb="0" eb="2">
      <t>シヨウ</t>
    </rPh>
    <rPh sb="2" eb="4">
      <t>フカ</t>
    </rPh>
    <phoneticPr fontId="2"/>
  </si>
  <si>
    <t>　　例　平成27年10月1日の場合⇒平成27年10月1日</t>
    <rPh sb="2" eb="3">
      <t>レイ</t>
    </rPh>
    <rPh sb="4" eb="6">
      <t>ヘイセイ</t>
    </rPh>
    <rPh sb="8" eb="9">
      <t>ネン</t>
    </rPh>
    <rPh sb="11" eb="12">
      <t>ガツ</t>
    </rPh>
    <rPh sb="13" eb="14">
      <t>ヒ</t>
    </rPh>
    <rPh sb="15" eb="17">
      <t>バアイ</t>
    </rPh>
    <rPh sb="18" eb="20">
      <t>ヘイセイ</t>
    </rPh>
    <rPh sb="22" eb="23">
      <t>ネン</t>
    </rPh>
    <rPh sb="25" eb="26">
      <t>ガツ</t>
    </rPh>
    <rPh sb="27" eb="28">
      <t>ヒ</t>
    </rPh>
    <phoneticPr fontId="2"/>
  </si>
  <si>
    <t xml:space="preserve">                               2015/10/1</t>
    <phoneticPr fontId="2"/>
  </si>
  <si>
    <t xml:space="preserve">                               H27.10.1</t>
    <phoneticPr fontId="2"/>
  </si>
  <si>
    <t xml:space="preserve">                               2015年10月1日</t>
    <rPh sb="35" eb="36">
      <t>ネン</t>
    </rPh>
    <rPh sb="38" eb="39">
      <t>ガツ</t>
    </rPh>
    <rPh sb="40" eb="41">
      <t>ヒ</t>
    </rPh>
    <phoneticPr fontId="2"/>
  </si>
  <si>
    <r>
      <t>Ⅲ　異動事由コード別必須項目一覧</t>
    </r>
    <r>
      <rPr>
        <b/>
        <sz val="16"/>
        <rFont val="ＭＳ 明朝"/>
        <family val="1"/>
        <charset val="128"/>
      </rPr>
      <t>（取得及びその他の変更）</t>
    </r>
    <rPh sb="17" eb="19">
      <t>シュトク</t>
    </rPh>
    <rPh sb="19" eb="20">
      <t>オヨ</t>
    </rPh>
    <rPh sb="21" eb="24">
      <t>ソノタ</t>
    </rPh>
    <rPh sb="25" eb="27">
      <t>ヘンコウ</t>
    </rPh>
    <phoneticPr fontId="21"/>
  </si>
  <si>
    <t>区分</t>
  </si>
  <si>
    <t>新規採番</t>
    <rPh sb="0" eb="2">
      <t>シンキ</t>
    </rPh>
    <rPh sb="2" eb="3">
      <t>サイヨウ</t>
    </rPh>
    <rPh sb="3" eb="4">
      <t>バンゴウ</t>
    </rPh>
    <phoneticPr fontId="21"/>
  </si>
  <si>
    <t>同一番号</t>
    <rPh sb="0" eb="2">
      <t>ドウイツ</t>
    </rPh>
    <rPh sb="2" eb="4">
      <t>バンゴウ</t>
    </rPh>
    <phoneticPr fontId="21"/>
  </si>
  <si>
    <t>その他の
変更</t>
    <rPh sb="0" eb="3">
      <t>ソノタ</t>
    </rPh>
    <rPh sb="5" eb="7">
      <t>ヘンコウ</t>
    </rPh>
    <phoneticPr fontId="21"/>
  </si>
  <si>
    <t>備考</t>
  </si>
  <si>
    <t>新規取得</t>
    <rPh sb="0" eb="2">
      <t>シンキ</t>
    </rPh>
    <rPh sb="2" eb="4">
      <t>シュトク</t>
    </rPh>
    <phoneticPr fontId="21"/>
  </si>
  <si>
    <t>内部転入</t>
    <rPh sb="0" eb="2">
      <t>ナイブ</t>
    </rPh>
    <rPh sb="2" eb="4">
      <t>テンニュウ</t>
    </rPh>
    <phoneticPr fontId="21"/>
  </si>
  <si>
    <t>外部転入</t>
    <rPh sb="0" eb="2">
      <t>ガイブ</t>
    </rPh>
    <rPh sb="2" eb="4">
      <t>テンニュウ</t>
    </rPh>
    <phoneticPr fontId="21"/>
  </si>
  <si>
    <t>再取得</t>
    <rPh sb="0" eb="3">
      <t>サイシュトク</t>
    </rPh>
    <phoneticPr fontId="21"/>
  </si>
  <si>
    <t>内部
再転入　</t>
    <rPh sb="0" eb="2">
      <t>ナイブ</t>
    </rPh>
    <rPh sb="3" eb="6">
      <t>サイテンニュウ</t>
    </rPh>
    <phoneticPr fontId="21"/>
  </si>
  <si>
    <t>外部
再転入</t>
    <rPh sb="0" eb="2">
      <t>ガイブ</t>
    </rPh>
    <rPh sb="3" eb="6">
      <t>サイテンニュウ</t>
    </rPh>
    <phoneticPr fontId="21"/>
  </si>
  <si>
    <t>所属所</t>
  </si>
  <si>
    <t>◎</t>
  </si>
  <si>
    <t>　＜記号の凡例＞</t>
    <phoneticPr fontId="21"/>
  </si>
  <si>
    <t>証番号</t>
  </si>
  <si>
    <r>
      <t>　　◎</t>
    </r>
    <r>
      <rPr>
        <sz val="12"/>
        <rFont val="ＭＳ 明朝"/>
        <family val="1"/>
        <charset val="128"/>
      </rPr>
      <t>＝必須項目</t>
    </r>
    <rPh sb="4" eb="6">
      <t>ヒッス</t>
    </rPh>
    <rPh sb="6" eb="8">
      <t>コウモク</t>
    </rPh>
    <phoneticPr fontId="28"/>
  </si>
  <si>
    <t>異動事由</t>
  </si>
  <si>
    <t>00</t>
    <phoneticPr fontId="21"/>
  </si>
  <si>
    <r>
      <t>　　○</t>
    </r>
    <r>
      <rPr>
        <sz val="12"/>
        <rFont val="ＭＳ 明朝"/>
        <family val="1"/>
        <charset val="128"/>
      </rPr>
      <t>＝短期適用者は必須</t>
    </r>
    <rPh sb="4" eb="6">
      <t>タンキ</t>
    </rPh>
    <rPh sb="6" eb="8">
      <t>テキヨウ</t>
    </rPh>
    <rPh sb="8" eb="9">
      <t>シャ</t>
    </rPh>
    <rPh sb="10" eb="12">
      <t>ヒッス</t>
    </rPh>
    <phoneticPr fontId="28"/>
  </si>
  <si>
    <t>□</t>
    <phoneticPr fontId="21"/>
  </si>
  <si>
    <r>
      <t>　　★</t>
    </r>
    <r>
      <rPr>
        <sz val="12"/>
        <rFont val="ＭＳ 明朝"/>
        <family val="1"/>
        <charset val="128"/>
      </rPr>
      <t>＝企業を使用する場合必須。</t>
    </r>
    <rPh sb="4" eb="6">
      <t>キギョウ</t>
    </rPh>
    <rPh sb="7" eb="9">
      <t>シヨウ</t>
    </rPh>
    <rPh sb="11" eb="13">
      <t>バアイ</t>
    </rPh>
    <rPh sb="13" eb="15">
      <t>ヒッス</t>
    </rPh>
    <phoneticPr fontId="21"/>
  </si>
  <si>
    <t>氏名（漢字）</t>
  </si>
  <si>
    <r>
      <t xml:space="preserve"> </t>
    </r>
    <r>
      <rPr>
        <sz val="11"/>
        <color theme="1"/>
        <rFont val="游ゴシック"/>
        <family val="2"/>
        <charset val="128"/>
        <scheme val="minor"/>
      </rPr>
      <t xml:space="preserve"> 　　</t>
    </r>
    <r>
      <rPr>
        <sz val="12"/>
        <rFont val="ＭＳ 明朝"/>
        <family val="1"/>
        <charset val="128"/>
      </rPr>
      <t>企業コードを使用しない場合は、</t>
    </r>
    <phoneticPr fontId="21"/>
  </si>
  <si>
    <t>性別</t>
  </si>
  <si>
    <t xml:space="preserve">  　　当該項目を全桁ゼロとする。</t>
    <phoneticPr fontId="21"/>
  </si>
  <si>
    <t>生年月日</t>
  </si>
  <si>
    <t>職員番号</t>
  </si>
  <si>
    <r>
      <t>　　◇</t>
    </r>
    <r>
      <rPr>
        <sz val="12"/>
        <rFont val="ＭＳ 明朝"/>
        <family val="1"/>
        <charset val="128"/>
      </rPr>
      <t>＝必須項目</t>
    </r>
    <rPh sb="4" eb="6">
      <t>ヒッス</t>
    </rPh>
    <rPh sb="6" eb="8">
      <t>コウモク</t>
    </rPh>
    <phoneticPr fontId="21"/>
  </si>
  <si>
    <t>職種</t>
  </si>
  <si>
    <t>　　　　但し、報告データが未設定の場合、</t>
    <rPh sb="4" eb="5">
      <t>タダ</t>
    </rPh>
    <rPh sb="7" eb="9">
      <t>ホウコク</t>
    </rPh>
    <rPh sb="13" eb="16">
      <t>ミセッテイ</t>
    </rPh>
    <rPh sb="17" eb="19">
      <t>バアイ</t>
    </rPh>
    <phoneticPr fontId="21"/>
  </si>
  <si>
    <t>基礎年金番号</t>
  </si>
  <si>
    <t>　　　　データ更新時に合計より判別した標準報酬</t>
    <rPh sb="7" eb="9">
      <t>コウシン</t>
    </rPh>
    <rPh sb="9" eb="10">
      <t>ジ</t>
    </rPh>
    <rPh sb="11" eb="13">
      <t>ゴウケイ</t>
    </rPh>
    <rPh sb="15" eb="17">
      <t>ハンベツ</t>
    </rPh>
    <rPh sb="19" eb="21">
      <t>ヒョウジュン</t>
    </rPh>
    <rPh sb="21" eb="23">
      <t>ホウシュウ</t>
    </rPh>
    <phoneticPr fontId="21"/>
  </si>
  <si>
    <t>企業</t>
  </si>
  <si>
    <t>★</t>
    <phoneticPr fontId="21"/>
  </si>
  <si>
    <t>　　　　月額・等級の設定も可。</t>
    <rPh sb="4" eb="6">
      <t>ゲツガク</t>
    </rPh>
    <rPh sb="7" eb="9">
      <t>トウキュウ</t>
    </rPh>
    <rPh sb="10" eb="12">
      <t>セッテイ</t>
    </rPh>
    <rPh sb="13" eb="14">
      <t>カ</t>
    </rPh>
    <phoneticPr fontId="21"/>
  </si>
  <si>
    <t>　　　　（更新時の条件画面指定により選択）</t>
    <rPh sb="5" eb="7">
      <t>コウシン</t>
    </rPh>
    <rPh sb="7" eb="8">
      <t>ジ</t>
    </rPh>
    <rPh sb="9" eb="11">
      <t>ジョウケン</t>
    </rPh>
    <rPh sb="11" eb="13">
      <t>ガメン</t>
    </rPh>
    <rPh sb="13" eb="15">
      <t>シテイ</t>
    </rPh>
    <rPh sb="18" eb="20">
      <t>センタク</t>
    </rPh>
    <phoneticPr fontId="21"/>
  </si>
  <si>
    <r>
      <t>　　□</t>
    </r>
    <r>
      <rPr>
        <sz val="12"/>
        <rFont val="ＭＳ 明朝"/>
        <family val="1"/>
        <charset val="128"/>
      </rPr>
      <t>＝入力不可（タイプ別初期値セット）</t>
    </r>
    <rPh sb="4" eb="6">
      <t>ニュウリョク</t>
    </rPh>
    <rPh sb="6" eb="8">
      <t>フカ</t>
    </rPh>
    <rPh sb="12" eb="13">
      <t>ベツ</t>
    </rPh>
    <rPh sb="13" eb="16">
      <t>ショキチ</t>
    </rPh>
    <phoneticPr fontId="28"/>
  </si>
  <si>
    <t>固定的給与</t>
    <rPh sb="0" eb="2">
      <t>コテイ</t>
    </rPh>
    <rPh sb="2" eb="3">
      <t>テキ</t>
    </rPh>
    <rPh sb="3" eb="4">
      <t>キュウ</t>
    </rPh>
    <rPh sb="4" eb="5">
      <t>ヨ</t>
    </rPh>
    <phoneticPr fontId="21"/>
  </si>
  <si>
    <t>○</t>
    <phoneticPr fontId="21"/>
  </si>
  <si>
    <t>非固定的給与</t>
    <rPh sb="0" eb="1">
      <t>ヒ</t>
    </rPh>
    <rPh sb="1" eb="3">
      <t>コテイ</t>
    </rPh>
    <rPh sb="3" eb="4">
      <t>テキ</t>
    </rPh>
    <rPh sb="4" eb="5">
      <t>キュウ</t>
    </rPh>
    <rPh sb="5" eb="6">
      <t>ヨ</t>
    </rPh>
    <phoneticPr fontId="21"/>
  </si>
  <si>
    <r>
      <t>　　ａ＝住所情報は、セット(一括</t>
    </r>
    <r>
      <rPr>
        <sz val="11"/>
        <color theme="1"/>
        <rFont val="游ゴシック"/>
        <family val="2"/>
        <charset val="128"/>
        <scheme val="minor"/>
      </rPr>
      <t>)</t>
    </r>
    <r>
      <rPr>
        <sz val="12"/>
        <rFont val="ＭＳ 明朝"/>
        <family val="1"/>
        <charset val="128"/>
      </rPr>
      <t>入力</t>
    </r>
    <rPh sb="4" eb="6">
      <t>ジュウショ</t>
    </rPh>
    <rPh sb="6" eb="8">
      <t>ジョウホウ</t>
    </rPh>
    <rPh sb="14" eb="16">
      <t>イッカツ</t>
    </rPh>
    <rPh sb="17" eb="19">
      <t>ニュウリョク</t>
    </rPh>
    <phoneticPr fontId="28"/>
  </si>
  <si>
    <t>合計</t>
    <rPh sb="0" eb="2">
      <t>ゴウケイ</t>
    </rPh>
    <phoneticPr fontId="21"/>
  </si>
  <si>
    <t>標準
報酬</t>
    <rPh sb="0" eb="2">
      <t>ヒョウジュン</t>
    </rPh>
    <rPh sb="3" eb="5">
      <t>ホウシュウ</t>
    </rPh>
    <phoneticPr fontId="21"/>
  </si>
  <si>
    <t>等級（短期）</t>
    <rPh sb="0" eb="2">
      <t>トウキュウ</t>
    </rPh>
    <rPh sb="3" eb="5">
      <t>タンキ</t>
    </rPh>
    <phoneticPr fontId="21"/>
  </si>
  <si>
    <t>◇</t>
    <phoneticPr fontId="21"/>
  </si>
  <si>
    <r>
      <t>　　ｂ＝金融機関情報は、セット(一括</t>
    </r>
    <r>
      <rPr>
        <sz val="11"/>
        <color theme="1"/>
        <rFont val="游ゴシック"/>
        <family val="2"/>
        <charset val="128"/>
        <scheme val="minor"/>
      </rPr>
      <t>)</t>
    </r>
    <r>
      <rPr>
        <sz val="12"/>
        <rFont val="ＭＳ 明朝"/>
        <family val="1"/>
        <charset val="128"/>
      </rPr>
      <t>入力</t>
    </r>
    <rPh sb="4" eb="6">
      <t>キンユウ</t>
    </rPh>
    <rPh sb="6" eb="8">
      <t>キカン</t>
    </rPh>
    <rPh sb="8" eb="10">
      <t>ジョウホウ</t>
    </rPh>
    <rPh sb="16" eb="18">
      <t>イッカツ</t>
    </rPh>
    <rPh sb="19" eb="21">
      <t>ニュウリョク</t>
    </rPh>
    <phoneticPr fontId="28"/>
  </si>
  <si>
    <t>月額（短期）</t>
    <rPh sb="0" eb="2">
      <t>ゲツガク</t>
    </rPh>
    <rPh sb="3" eb="5">
      <t>タンキ</t>
    </rPh>
    <phoneticPr fontId="21"/>
  </si>
  <si>
    <r>
      <t>等級</t>
    </r>
    <r>
      <rPr>
        <sz val="12"/>
        <rFont val="ＭＳ 明朝"/>
        <family val="1"/>
        <charset val="128"/>
      </rPr>
      <t>（厚年）</t>
    </r>
    <rPh sb="0" eb="2">
      <t>トウキュウ</t>
    </rPh>
    <rPh sb="3" eb="5">
      <t>コウネン</t>
    </rPh>
    <phoneticPr fontId="21"/>
  </si>
  <si>
    <r>
      <t>　　ｃ＝住所情報（カナ）は、セット(一括</t>
    </r>
    <r>
      <rPr>
        <sz val="11"/>
        <color theme="1"/>
        <rFont val="游ゴシック"/>
        <family val="2"/>
        <charset val="128"/>
        <scheme val="minor"/>
      </rPr>
      <t>)</t>
    </r>
    <r>
      <rPr>
        <sz val="12"/>
        <rFont val="ＭＳ 明朝"/>
        <family val="1"/>
        <charset val="128"/>
      </rPr>
      <t>入力</t>
    </r>
    <rPh sb="4" eb="6">
      <t>ジュウショ</t>
    </rPh>
    <rPh sb="6" eb="8">
      <t>ジョウホウ</t>
    </rPh>
    <rPh sb="18" eb="20">
      <t>イッカツ</t>
    </rPh>
    <rPh sb="21" eb="23">
      <t>ニュウリョク</t>
    </rPh>
    <phoneticPr fontId="28"/>
  </si>
  <si>
    <r>
      <t>月額</t>
    </r>
    <r>
      <rPr>
        <sz val="12"/>
        <rFont val="ＭＳ 明朝"/>
        <family val="1"/>
        <charset val="128"/>
      </rPr>
      <t>（厚年）</t>
    </r>
    <rPh sb="0" eb="2">
      <t>ゲツガク</t>
    </rPh>
    <rPh sb="3" eb="5">
      <t>コウネン</t>
    </rPh>
    <phoneticPr fontId="21"/>
  </si>
  <si>
    <t>等級（退職）</t>
    <rPh sb="0" eb="2">
      <t>トウキュウ</t>
    </rPh>
    <rPh sb="3" eb="5">
      <t>タイショク</t>
    </rPh>
    <phoneticPr fontId="21"/>
  </si>
  <si>
    <r>
      <t>　　無印及びａ/ｂ/ｃ</t>
    </r>
    <r>
      <rPr>
        <sz val="12"/>
        <rFont val="ＭＳ 明朝"/>
        <family val="1"/>
        <charset val="128"/>
      </rPr>
      <t>＝入力がある場合は更新する。</t>
    </r>
    <rPh sb="2" eb="3">
      <t>ム</t>
    </rPh>
    <rPh sb="3" eb="4">
      <t>ジルシ</t>
    </rPh>
    <rPh sb="4" eb="5">
      <t>オヨ</t>
    </rPh>
    <rPh sb="12" eb="14">
      <t>ニュウリョク</t>
    </rPh>
    <rPh sb="17" eb="19">
      <t>バアイ</t>
    </rPh>
    <rPh sb="20" eb="22">
      <t>コウシン</t>
    </rPh>
    <phoneticPr fontId="28"/>
  </si>
  <si>
    <t>月額（退職）</t>
    <rPh sb="0" eb="2">
      <t>ゲツガク</t>
    </rPh>
    <rPh sb="3" eb="5">
      <t>タイショク</t>
    </rPh>
    <phoneticPr fontId="21"/>
  </si>
  <si>
    <t>住所
情報</t>
    <rPh sb="0" eb="2">
      <t>ジュウショ</t>
    </rPh>
    <rPh sb="3" eb="5">
      <t>ジョウホウ</t>
    </rPh>
    <phoneticPr fontId="21"/>
  </si>
  <si>
    <t>郵便番号</t>
  </si>
  <si>
    <t>ａ/ｃ</t>
    <phoneticPr fontId="21"/>
  </si>
  <si>
    <t>住所２（漢字）</t>
    <rPh sb="4" eb="6">
      <t>カンジ</t>
    </rPh>
    <phoneticPr fontId="21"/>
  </si>
  <si>
    <t>ａ</t>
    <phoneticPr fontId="21"/>
  </si>
  <si>
    <t>　＜異動事由＞</t>
    <rPh sb="2" eb="4">
      <t>イドウ</t>
    </rPh>
    <rPh sb="4" eb="6">
      <t>ジユウ</t>
    </rPh>
    <phoneticPr fontId="21"/>
  </si>
  <si>
    <t>住所３（漢字）</t>
    <rPh sb="4" eb="6">
      <t>カンジ</t>
    </rPh>
    <phoneticPr fontId="21"/>
  </si>
  <si>
    <t>　　21＝新規取得</t>
    <rPh sb="5" eb="7">
      <t>シンキ</t>
    </rPh>
    <rPh sb="7" eb="9">
      <t>シュトク</t>
    </rPh>
    <phoneticPr fontId="28"/>
  </si>
  <si>
    <t>住所２（カナ）</t>
    <phoneticPr fontId="21"/>
  </si>
  <si>
    <t>ｃ</t>
    <phoneticPr fontId="21"/>
  </si>
  <si>
    <t>　　　　当共済組合の資格を初めて取得したとき。</t>
    <rPh sb="4" eb="5">
      <t>トウ</t>
    </rPh>
    <rPh sb="5" eb="7">
      <t>キョウサイ</t>
    </rPh>
    <rPh sb="7" eb="9">
      <t>クミアイ</t>
    </rPh>
    <rPh sb="10" eb="12">
      <t>シカク</t>
    </rPh>
    <rPh sb="13" eb="14">
      <t>ハジ</t>
    </rPh>
    <rPh sb="16" eb="18">
      <t>シュトク</t>
    </rPh>
    <phoneticPr fontId="28"/>
  </si>
  <si>
    <t>住所３（カナ）</t>
    <phoneticPr fontId="21"/>
  </si>
  <si>
    <r>
      <t>　　　　再就職等でも新規採番は｢21</t>
    </r>
    <r>
      <rPr>
        <sz val="11"/>
        <color theme="1"/>
        <rFont val="游ゴシック"/>
        <family val="2"/>
        <charset val="128"/>
        <scheme val="minor"/>
      </rPr>
      <t>｣</t>
    </r>
    <r>
      <rPr>
        <sz val="12"/>
        <rFont val="ＭＳ 明朝"/>
        <family val="1"/>
        <charset val="128"/>
      </rPr>
      <t>とする。</t>
    </r>
    <rPh sb="4" eb="7">
      <t>サイシュウショク</t>
    </rPh>
    <rPh sb="7" eb="8">
      <t>トウ</t>
    </rPh>
    <rPh sb="10" eb="12">
      <t>シンキ</t>
    </rPh>
    <rPh sb="12" eb="13">
      <t>サイヨウ</t>
    </rPh>
    <rPh sb="13" eb="14">
      <t>バンゴウ</t>
    </rPh>
    <phoneticPr fontId="28"/>
  </si>
  <si>
    <t>電話番号</t>
  </si>
  <si>
    <t>　　22＝内部転入</t>
    <rPh sb="5" eb="7">
      <t>ナイブ</t>
    </rPh>
    <rPh sb="7" eb="9">
      <t>テンニュウ</t>
    </rPh>
    <phoneticPr fontId="28"/>
  </si>
  <si>
    <t>金融
機関
情報</t>
    <rPh sb="0" eb="2">
      <t>キンユウ</t>
    </rPh>
    <rPh sb="3" eb="5">
      <t>キカン</t>
    </rPh>
    <rPh sb="6" eb="8">
      <t>ジョウホウ</t>
    </rPh>
    <phoneticPr fontId="21"/>
  </si>
  <si>
    <t>銀行番号</t>
  </si>
  <si>
    <t>ｂ</t>
    <phoneticPr fontId="21"/>
  </si>
  <si>
    <t>　　　　自共済組合内部の他所属所からの異動で</t>
    <rPh sb="4" eb="5">
      <t>ジ</t>
    </rPh>
    <rPh sb="12" eb="13">
      <t>タ</t>
    </rPh>
    <phoneticPr fontId="21"/>
  </si>
  <si>
    <t>支店番号</t>
  </si>
  <si>
    <t>　　　　引き続く場合のみ（1日も空白がないこと）</t>
    <rPh sb="4" eb="5">
      <t>ヒ</t>
    </rPh>
    <rPh sb="6" eb="7">
      <t>ツヅ</t>
    </rPh>
    <rPh sb="8" eb="10">
      <t>バアイ</t>
    </rPh>
    <rPh sb="14" eb="15">
      <t>ニチ</t>
    </rPh>
    <rPh sb="16" eb="18">
      <t>クウハク</t>
    </rPh>
    <phoneticPr fontId="21"/>
  </si>
  <si>
    <t>口座番号</t>
  </si>
  <si>
    <t>　　23＝外部転入</t>
    <rPh sb="5" eb="7">
      <t>ガイブ</t>
    </rPh>
    <rPh sb="7" eb="9">
      <t>テンニュウ</t>
    </rPh>
    <phoneticPr fontId="28"/>
  </si>
  <si>
    <t>預金種目</t>
  </si>
  <si>
    <r>
      <t>　　　　他の共済組合(国・地方共済</t>
    </r>
    <r>
      <rPr>
        <sz val="11"/>
        <color theme="1"/>
        <rFont val="游ゴシック"/>
        <family val="2"/>
        <charset val="128"/>
        <scheme val="minor"/>
      </rPr>
      <t>)からの</t>
    </r>
    <r>
      <rPr>
        <sz val="12"/>
        <rFont val="ＭＳ 明朝"/>
        <family val="1"/>
        <charset val="128"/>
      </rPr>
      <t>異動で</t>
    </r>
    <rPh sb="4" eb="5">
      <t>タ</t>
    </rPh>
    <rPh sb="6" eb="8">
      <t>キョウサイ</t>
    </rPh>
    <rPh sb="8" eb="10">
      <t>クミアイ</t>
    </rPh>
    <rPh sb="11" eb="12">
      <t>クニ</t>
    </rPh>
    <rPh sb="13" eb="15">
      <t>チホウ</t>
    </rPh>
    <rPh sb="15" eb="17">
      <t>キョウサイ</t>
    </rPh>
    <rPh sb="21" eb="23">
      <t>イドウ</t>
    </rPh>
    <phoneticPr fontId="28"/>
  </si>
  <si>
    <t>転入前</t>
    <rPh sb="0" eb="2">
      <t>テンニュウ</t>
    </rPh>
    <rPh sb="2" eb="3">
      <t>マエ</t>
    </rPh>
    <phoneticPr fontId="21"/>
  </si>
  <si>
    <t>　　　　証番号を新規採番するとき。</t>
    <phoneticPr fontId="21"/>
  </si>
  <si>
    <t>　　24＝再取得</t>
    <rPh sb="5" eb="8">
      <t>サイシュトク</t>
    </rPh>
    <phoneticPr fontId="28"/>
  </si>
  <si>
    <t>現職者記録番号</t>
    <rPh sb="0" eb="2">
      <t>ゲンショク</t>
    </rPh>
    <rPh sb="2" eb="3">
      <t>シャ</t>
    </rPh>
    <rPh sb="3" eb="5">
      <t>キロク</t>
    </rPh>
    <rPh sb="5" eb="7">
      <t>バンゴウ</t>
    </rPh>
    <phoneticPr fontId="21"/>
  </si>
  <si>
    <t>　　　　再就職等で以前と同じ証番号を使うとき。</t>
    <rPh sb="4" eb="7">
      <t>サイシュウショク</t>
    </rPh>
    <rPh sb="7" eb="8">
      <t>トウ</t>
    </rPh>
    <rPh sb="9" eb="11">
      <t>イゼン</t>
    </rPh>
    <rPh sb="12" eb="13">
      <t>オナ</t>
    </rPh>
    <rPh sb="14" eb="15">
      <t>ショウ</t>
    </rPh>
    <rPh sb="15" eb="17">
      <t>バンゴウ</t>
    </rPh>
    <rPh sb="18" eb="19">
      <t>ツカ</t>
    </rPh>
    <phoneticPr fontId="28"/>
  </si>
  <si>
    <t>未定義</t>
    <rPh sb="0" eb="3">
      <t>ミテイギ</t>
    </rPh>
    <phoneticPr fontId="21"/>
  </si>
  <si>
    <t>□</t>
  </si>
  <si>
    <t>　　25＝内部再転入</t>
    <rPh sb="5" eb="7">
      <t>ナイブ</t>
    </rPh>
    <rPh sb="7" eb="8">
      <t>サイ</t>
    </rPh>
    <rPh sb="8" eb="10">
      <t>テンニュウ</t>
    </rPh>
    <phoneticPr fontId="28"/>
  </si>
  <si>
    <t>予備１</t>
    <rPh sb="0" eb="2">
      <t>ヨビ</t>
    </rPh>
    <phoneticPr fontId="21"/>
  </si>
  <si>
    <t>　　　　内部転入で以前と同じ証番号を使うとき。</t>
    <rPh sb="4" eb="6">
      <t>ナイブ</t>
    </rPh>
    <rPh sb="6" eb="8">
      <t>テンニュウ</t>
    </rPh>
    <rPh sb="9" eb="11">
      <t>イゼン</t>
    </rPh>
    <rPh sb="12" eb="13">
      <t>オナ</t>
    </rPh>
    <rPh sb="14" eb="15">
      <t>ショウ</t>
    </rPh>
    <rPh sb="15" eb="17">
      <t>バンゴウ</t>
    </rPh>
    <rPh sb="18" eb="19">
      <t>ツカ</t>
    </rPh>
    <phoneticPr fontId="28"/>
  </si>
  <si>
    <t>予備２</t>
    <rPh sb="0" eb="2">
      <t>ヨビ</t>
    </rPh>
    <phoneticPr fontId="21"/>
  </si>
  <si>
    <t>　　26＝外部再転入</t>
    <rPh sb="5" eb="7">
      <t>ガイブ</t>
    </rPh>
    <rPh sb="7" eb="8">
      <t>サイ</t>
    </rPh>
    <rPh sb="8" eb="10">
      <t>テンニュウ</t>
    </rPh>
    <phoneticPr fontId="28"/>
  </si>
  <si>
    <t>予備３</t>
    <rPh sb="0" eb="2">
      <t>ヨビ</t>
    </rPh>
    <phoneticPr fontId="21"/>
  </si>
  <si>
    <t>　　　　外部転入で以前と同じ証番号を使うとき。</t>
    <rPh sb="4" eb="6">
      <t>ガイブ</t>
    </rPh>
    <rPh sb="6" eb="8">
      <t>テンニュウ</t>
    </rPh>
    <rPh sb="9" eb="11">
      <t>イゼン</t>
    </rPh>
    <rPh sb="12" eb="13">
      <t>オナ</t>
    </rPh>
    <rPh sb="14" eb="15">
      <t>ショウ</t>
    </rPh>
    <rPh sb="15" eb="17">
      <t>バンゴウ</t>
    </rPh>
    <rPh sb="18" eb="19">
      <t>ツカ</t>
    </rPh>
    <phoneticPr fontId="28"/>
  </si>
  <si>
    <t>予備４</t>
    <rPh sb="0" eb="2">
      <t>ヨビ</t>
    </rPh>
    <phoneticPr fontId="21"/>
  </si>
  <si>
    <t>予備５</t>
    <rPh sb="0" eb="2">
      <t>ヨビ</t>
    </rPh>
    <phoneticPr fontId="21"/>
  </si>
  <si>
    <t>予備６</t>
    <rPh sb="0" eb="2">
      <t>ヨビ</t>
    </rPh>
    <phoneticPr fontId="21"/>
  </si>
  <si>
    <t>レイアウト区分</t>
    <rPh sb="5" eb="7">
      <t>クブン</t>
    </rPh>
    <phoneticPr fontId="21"/>
  </si>
  <si>
    <t>◎</t>
    <phoneticPr fontId="21"/>
  </si>
  <si>
    <t>改行コード</t>
  </si>
  <si>
    <t>＜留意点＞</t>
  </si>
  <si>
    <t>①</t>
    <phoneticPr fontId="21"/>
  </si>
  <si>
    <t>資格取得後の企業、会計支出科目、組合員種別及び標準報酬月額の異動については、「組合員申告書データ」の</t>
    <rPh sb="0" eb="4">
      <t>シカクシュトク</t>
    </rPh>
    <rPh sb="4" eb="5">
      <t>ゴ</t>
    </rPh>
    <rPh sb="6" eb="8">
      <t>キギョウ</t>
    </rPh>
    <rPh sb="9" eb="11">
      <t>カイケイ</t>
    </rPh>
    <rPh sb="11" eb="13">
      <t>シシュツ</t>
    </rPh>
    <rPh sb="13" eb="15">
      <t>カモク</t>
    </rPh>
    <rPh sb="16" eb="19">
      <t>クミアイイン</t>
    </rPh>
    <rPh sb="19" eb="21">
      <t>シュベツ</t>
    </rPh>
    <rPh sb="21" eb="22">
      <t>オヨ</t>
    </rPh>
    <rPh sb="23" eb="25">
      <t>ヒョウジュン</t>
    </rPh>
    <rPh sb="25" eb="27">
      <t>ホウシュウ</t>
    </rPh>
    <rPh sb="27" eb="29">
      <t>ゲツガク</t>
    </rPh>
    <rPh sb="30" eb="32">
      <t>イドウ</t>
    </rPh>
    <rPh sb="39" eb="42">
      <t>クミアイイン</t>
    </rPh>
    <rPh sb="42" eb="45">
      <t>シンコクショ</t>
    </rPh>
    <phoneticPr fontId="21"/>
  </si>
  <si>
    <t>対象外である。それらの異動は、「報告明細書データ」により入力すること。</t>
    <rPh sb="0" eb="2">
      <t>タイショウ</t>
    </rPh>
    <rPh sb="2" eb="3">
      <t>ガイ</t>
    </rPh>
    <rPh sb="11" eb="13">
      <t>イドウ</t>
    </rPh>
    <rPh sb="16" eb="18">
      <t>ホウコク</t>
    </rPh>
    <rPh sb="18" eb="21">
      <t>メイサイショ</t>
    </rPh>
    <rPh sb="28" eb="30">
      <t>ニュウリョク</t>
    </rPh>
    <phoneticPr fontId="21"/>
  </si>
  <si>
    <t>②</t>
  </si>
  <si>
    <t>どの異動事由を当申告書データの対象とするかどうかは、各共済組合の取り決めによる。</t>
    <rPh sb="2" eb="4">
      <t>イドウ</t>
    </rPh>
    <rPh sb="4" eb="6">
      <t>ジユウ</t>
    </rPh>
    <rPh sb="7" eb="8">
      <t>トウ</t>
    </rPh>
    <rPh sb="8" eb="11">
      <t>シンコクショ</t>
    </rPh>
    <rPh sb="15" eb="17">
      <t>タイショウ</t>
    </rPh>
    <rPh sb="26" eb="27">
      <t>カク</t>
    </rPh>
    <rPh sb="27" eb="29">
      <t>キョウサイ</t>
    </rPh>
    <rPh sb="29" eb="31">
      <t>クミアイ</t>
    </rPh>
    <rPh sb="32" eb="35">
      <t>トリキ</t>
    </rPh>
    <phoneticPr fontId="21"/>
  </si>
  <si>
    <r>
      <t xml:space="preserve">特に、当申告書データでは、別項「Ⅵ </t>
    </r>
    <r>
      <rPr>
        <sz val="11"/>
        <color theme="1"/>
        <rFont val="游ゴシック"/>
        <family val="2"/>
        <charset val="128"/>
        <scheme val="minor"/>
      </rPr>
      <t>異動事由入力順序」に記載の制限があることに注意のこと</t>
    </r>
    <r>
      <rPr>
        <sz val="12"/>
        <rFont val="ＭＳ 明朝"/>
        <family val="1"/>
        <charset val="128"/>
      </rPr>
      <t>。</t>
    </r>
    <rPh sb="0" eb="1">
      <t>トク</t>
    </rPh>
    <rPh sb="3" eb="4">
      <t>トウ</t>
    </rPh>
    <rPh sb="4" eb="7">
      <t>シンコクショ</t>
    </rPh>
    <rPh sb="13" eb="15">
      <t>ベッコウ</t>
    </rPh>
    <rPh sb="18" eb="20">
      <t>イドウ</t>
    </rPh>
    <rPh sb="20" eb="22">
      <t>ジユウ</t>
    </rPh>
    <rPh sb="22" eb="24">
      <t>ニュウリョク</t>
    </rPh>
    <rPh sb="24" eb="26">
      <t>ジュンジョ</t>
    </rPh>
    <rPh sb="28" eb="30">
      <t>キサイ</t>
    </rPh>
    <rPh sb="31" eb="33">
      <t>セイゲン</t>
    </rPh>
    <rPh sb="39" eb="41">
      <t>チュウイ</t>
    </rPh>
    <phoneticPr fontId="21"/>
  </si>
  <si>
    <r>
      <t>Ⅳ　異動事由コード別必須項目一覧</t>
    </r>
    <r>
      <rPr>
        <b/>
        <sz val="16"/>
        <rFont val="ＭＳ 明朝"/>
        <family val="1"/>
        <charset val="128"/>
      </rPr>
      <t>（喪失及び転出）</t>
    </r>
    <rPh sb="17" eb="19">
      <t>ソウシツ</t>
    </rPh>
    <rPh sb="19" eb="20">
      <t>オヨ</t>
    </rPh>
    <rPh sb="21" eb="23">
      <t>テンシュツ</t>
    </rPh>
    <phoneticPr fontId="21"/>
  </si>
  <si>
    <t>喪失</t>
    <rPh sb="0" eb="2">
      <t>ソウシツ</t>
    </rPh>
    <phoneticPr fontId="21"/>
  </si>
  <si>
    <t>転出</t>
    <rPh sb="0" eb="2">
      <t>テンシュツ</t>
    </rPh>
    <phoneticPr fontId="21"/>
  </si>
  <si>
    <t>定年</t>
    <rPh sb="0" eb="2">
      <t>テイネン</t>
    </rPh>
    <phoneticPr fontId="21"/>
  </si>
  <si>
    <t>普通</t>
    <rPh sb="0" eb="2">
      <t>フツウ</t>
    </rPh>
    <phoneticPr fontId="21"/>
  </si>
  <si>
    <t>勧奨</t>
    <rPh sb="0" eb="2">
      <t>カンショウ</t>
    </rPh>
    <phoneticPr fontId="21"/>
  </si>
  <si>
    <t>任期満了</t>
    <rPh sb="0" eb="2">
      <t>ニンキ</t>
    </rPh>
    <rPh sb="2" eb="4">
      <t>マンリョウ</t>
    </rPh>
    <phoneticPr fontId="21"/>
  </si>
  <si>
    <t>死亡</t>
    <rPh sb="0" eb="2">
      <t>シボウ</t>
    </rPh>
    <phoneticPr fontId="21"/>
  </si>
  <si>
    <t>内部転出　</t>
    <rPh sb="2" eb="4">
      <t>テンシュツ</t>
    </rPh>
    <phoneticPr fontId="21"/>
  </si>
  <si>
    <t>外部転出</t>
    <rPh sb="2" eb="4">
      <t>テンシュツ</t>
    </rPh>
    <phoneticPr fontId="21"/>
  </si>
  <si>
    <t>＜記号の凡例＞</t>
  </si>
  <si>
    <r>
      <t>　　</t>
    </r>
    <r>
      <rPr>
        <sz val="12"/>
        <color indexed="10"/>
        <rFont val="ＭＳ 明朝"/>
        <family val="1"/>
        <charset val="128"/>
      </rPr>
      <t>★</t>
    </r>
    <r>
      <rPr>
        <sz val="12"/>
        <rFont val="ＭＳ 明朝"/>
        <family val="1"/>
        <charset val="128"/>
      </rPr>
      <t>＝企業を使用する場合必須。</t>
    </r>
    <rPh sb="4" eb="6">
      <t>キギョウ</t>
    </rPh>
    <rPh sb="7" eb="9">
      <t>シヨウ</t>
    </rPh>
    <rPh sb="11" eb="13">
      <t>バアイ</t>
    </rPh>
    <rPh sb="13" eb="15">
      <t>ヒッス</t>
    </rPh>
    <phoneticPr fontId="21"/>
  </si>
  <si>
    <r>
      <t xml:space="preserve"> </t>
    </r>
    <r>
      <rPr>
        <sz val="11"/>
        <color theme="1"/>
        <rFont val="游ゴシック"/>
        <family val="2"/>
        <charset val="128"/>
        <scheme val="minor"/>
      </rPr>
      <t xml:space="preserve"> 　　　</t>
    </r>
    <r>
      <rPr>
        <sz val="12"/>
        <rFont val="ＭＳ 明朝"/>
        <family val="1"/>
        <charset val="128"/>
      </rPr>
      <t>企業コードを使用しない場合は、</t>
    </r>
    <phoneticPr fontId="21"/>
  </si>
  <si>
    <t xml:space="preserve">  　　　当該項目を全桁ゼロとする。</t>
    <phoneticPr fontId="21"/>
  </si>
  <si>
    <t>＜異動事由＞</t>
  </si>
  <si>
    <t>16＝内部転出</t>
    <rPh sb="5" eb="7">
      <t>テンシュツ</t>
    </rPh>
    <phoneticPr fontId="21"/>
  </si>
  <si>
    <r>
      <t xml:space="preserve"> </t>
    </r>
    <r>
      <rPr>
        <sz val="11"/>
        <color theme="1"/>
        <rFont val="游ゴシック"/>
        <family val="2"/>
        <charset val="128"/>
        <scheme val="minor"/>
      </rPr>
      <t xml:space="preserve">   </t>
    </r>
    <r>
      <rPr>
        <sz val="12"/>
        <rFont val="ＭＳ 明朝"/>
        <family val="1"/>
        <charset val="128"/>
      </rPr>
      <t>自共済組合内部の他所属所へ異動したとき。</t>
    </r>
    <rPh sb="4" eb="5">
      <t>ジ</t>
    </rPh>
    <rPh sb="12" eb="13">
      <t>タ</t>
    </rPh>
    <phoneticPr fontId="21"/>
  </si>
  <si>
    <t>17＝外部転出</t>
    <rPh sb="5" eb="7">
      <t>テンシュツ</t>
    </rPh>
    <phoneticPr fontId="21"/>
  </si>
  <si>
    <r>
      <t xml:space="preserve">    </t>
    </r>
    <r>
      <rPr>
        <sz val="12"/>
        <rFont val="ＭＳ 明朝"/>
        <family val="1"/>
        <charset val="128"/>
      </rPr>
      <t>他の共済組合(国･地方共済</t>
    </r>
    <r>
      <rPr>
        <sz val="11"/>
        <color theme="1"/>
        <rFont val="游ゴシック"/>
        <family val="2"/>
        <charset val="128"/>
        <scheme val="minor"/>
      </rPr>
      <t>)へ</t>
    </r>
    <r>
      <rPr>
        <sz val="12"/>
        <rFont val="ＭＳ 明朝"/>
        <family val="1"/>
        <charset val="128"/>
      </rPr>
      <t>異動したとき</t>
    </r>
    <r>
      <rPr>
        <sz val="11"/>
        <color theme="1"/>
        <rFont val="游ゴシック"/>
        <family val="2"/>
        <charset val="128"/>
        <scheme val="minor"/>
      </rPr>
      <t>｡</t>
    </r>
    <rPh sb="4" eb="5">
      <t>タ</t>
    </rPh>
    <rPh sb="6" eb="8">
      <t>キョウサイ</t>
    </rPh>
    <rPh sb="8" eb="10">
      <t>クミアイ</t>
    </rPh>
    <rPh sb="11" eb="12">
      <t>クニ</t>
    </rPh>
    <rPh sb="13" eb="15">
      <t>チホウ</t>
    </rPh>
    <rPh sb="15" eb="17">
      <t>キョウサイ</t>
    </rPh>
    <rPh sb="19" eb="21">
      <t>イドウ</t>
    </rPh>
    <phoneticPr fontId="28"/>
  </si>
  <si>
    <t>住所
情報</t>
  </si>
  <si>
    <t>ａ/c</t>
    <phoneticPr fontId="21"/>
  </si>
  <si>
    <r>
      <t xml:space="preserve"> </t>
    </r>
    <r>
      <rPr>
        <sz val="12"/>
        <rFont val="ＭＳ 明朝"/>
        <family val="1"/>
        <charset val="128"/>
      </rPr>
      <t>それ以外は喪失（11</t>
    </r>
    <r>
      <rPr>
        <sz val="11"/>
        <color theme="1"/>
        <rFont val="游ゴシック"/>
        <family val="2"/>
        <charset val="128"/>
        <scheme val="minor"/>
      </rPr>
      <t>～15）</t>
    </r>
    <r>
      <rPr>
        <sz val="12"/>
        <rFont val="ＭＳ 明朝"/>
        <family val="1"/>
        <charset val="128"/>
      </rPr>
      <t>とする。</t>
    </r>
    <rPh sb="1" eb="5">
      <t>ソレイガイ</t>
    </rPh>
    <rPh sb="6" eb="8">
      <t>ソウシツ</t>
    </rPh>
    <phoneticPr fontId="21"/>
  </si>
  <si>
    <t>ａ</t>
  </si>
  <si>
    <t>16.17…別途「組合員異動報告書」提出のこと</t>
    <rPh sb="6" eb="8">
      <t>ベット</t>
    </rPh>
    <rPh sb="9" eb="12">
      <t>クミアイイン</t>
    </rPh>
    <rPh sb="12" eb="14">
      <t>イドウ</t>
    </rPh>
    <rPh sb="14" eb="17">
      <t>ホウコクショ</t>
    </rPh>
    <rPh sb="18" eb="20">
      <t>テイシュツ</t>
    </rPh>
    <phoneticPr fontId="1"/>
  </si>
  <si>
    <t>金融
機関
情報</t>
  </si>
  <si>
    <t>ｂ</t>
  </si>
  <si>
    <t>転入前</t>
  </si>
  <si>
    <t>①</t>
  </si>
  <si>
    <t>喪失及び転出の異動年月日は、資格を喪失した最初の日であること。（退職日の翌日）</t>
    <rPh sb="0" eb="2">
      <t>ソウシツ</t>
    </rPh>
    <rPh sb="2" eb="3">
      <t>オヨ</t>
    </rPh>
    <rPh sb="4" eb="6">
      <t>テンシュツ</t>
    </rPh>
    <rPh sb="7" eb="9">
      <t>イドウ</t>
    </rPh>
    <rPh sb="9" eb="12">
      <t>ネンガッピ</t>
    </rPh>
    <rPh sb="14" eb="16">
      <t>シカク</t>
    </rPh>
    <rPh sb="17" eb="19">
      <t>ソウシツ</t>
    </rPh>
    <rPh sb="21" eb="23">
      <t>サイショ</t>
    </rPh>
    <rPh sb="24" eb="25">
      <t>ヒ</t>
    </rPh>
    <rPh sb="32" eb="35">
      <t>タイショクビ</t>
    </rPh>
    <rPh sb="36" eb="38">
      <t>ヨクジツ</t>
    </rPh>
    <phoneticPr fontId="21"/>
  </si>
  <si>
    <t>また、転出日と転入日は、同一日とすること。</t>
    <rPh sb="3" eb="5">
      <t>テンシュツ</t>
    </rPh>
    <rPh sb="5" eb="6">
      <t>ビ</t>
    </rPh>
    <rPh sb="7" eb="9">
      <t>テンニュウ</t>
    </rPh>
    <rPh sb="9" eb="10">
      <t>ビ</t>
    </rPh>
    <rPh sb="12" eb="15">
      <t>ドウジツ</t>
    </rPh>
    <phoneticPr fontId="21"/>
  </si>
  <si>
    <t>喪失及び転出の異動を当申告書データの対象とするかどうかは、各共済組合の取り決めによる。</t>
    <rPh sb="0" eb="2">
      <t>ソウシツ</t>
    </rPh>
    <rPh sb="2" eb="3">
      <t>オヨ</t>
    </rPh>
    <rPh sb="4" eb="6">
      <t>テンシュツ</t>
    </rPh>
    <rPh sb="7" eb="9">
      <t>イドウ</t>
    </rPh>
    <rPh sb="10" eb="11">
      <t>トウ</t>
    </rPh>
    <rPh sb="11" eb="14">
      <t>シンコクショ</t>
    </rPh>
    <rPh sb="18" eb="20">
      <t>タイショウ</t>
    </rPh>
    <rPh sb="29" eb="30">
      <t>カク</t>
    </rPh>
    <rPh sb="30" eb="32">
      <t>キョウサイ</t>
    </rPh>
    <rPh sb="32" eb="34">
      <t>クミアイ</t>
    </rPh>
    <rPh sb="35" eb="38">
      <t>トリキ</t>
    </rPh>
    <phoneticPr fontId="21"/>
  </si>
  <si>
    <r>
      <t xml:space="preserve">特に、当申告書データでは、別項「Ⅵ </t>
    </r>
    <r>
      <rPr>
        <sz val="11"/>
        <color theme="1"/>
        <rFont val="游ゴシック"/>
        <family val="2"/>
        <charset val="128"/>
        <scheme val="minor"/>
      </rPr>
      <t xml:space="preserve"> 異動事由入力順序」に記載の制限があることに注意のこと</t>
    </r>
    <r>
      <rPr>
        <sz val="12"/>
        <rFont val="ＭＳ 明朝"/>
        <family val="1"/>
        <charset val="128"/>
      </rPr>
      <t>。</t>
    </r>
    <rPh sb="0" eb="1">
      <t>トク</t>
    </rPh>
    <rPh sb="3" eb="4">
      <t>トウ</t>
    </rPh>
    <rPh sb="4" eb="7">
      <t>シンコクショ</t>
    </rPh>
    <rPh sb="13" eb="15">
      <t>ベッコウ</t>
    </rPh>
    <rPh sb="19" eb="21">
      <t>イドウ</t>
    </rPh>
    <rPh sb="21" eb="23">
      <t>ジユウ</t>
    </rPh>
    <rPh sb="25" eb="27">
      <t>ジュンジョ</t>
    </rPh>
    <rPh sb="29" eb="31">
      <t>キサイ</t>
    </rPh>
    <rPh sb="32" eb="34">
      <t>セイゲン</t>
    </rPh>
    <rPh sb="40" eb="42">
      <t>チュウイ</t>
    </rPh>
    <phoneticPr fontId="21"/>
  </si>
  <si>
    <t>③</t>
    <phoneticPr fontId="21"/>
  </si>
  <si>
    <t>喪失時の入力項目に、住所情報及び金融機関情報を含めるかどうかは、各共済組合の取り決めによる。</t>
    <rPh sb="0" eb="2">
      <t>ソウシツ</t>
    </rPh>
    <rPh sb="2" eb="3">
      <t>ジ</t>
    </rPh>
    <rPh sb="4" eb="6">
      <t>ニュウリョク</t>
    </rPh>
    <rPh sb="6" eb="8">
      <t>コウモク</t>
    </rPh>
    <rPh sb="10" eb="12">
      <t>ジュウショ</t>
    </rPh>
    <rPh sb="12" eb="14">
      <t>ジョウホウ</t>
    </rPh>
    <rPh sb="14" eb="15">
      <t>オヨ</t>
    </rPh>
    <rPh sb="16" eb="18">
      <t>キンユウ</t>
    </rPh>
    <rPh sb="18" eb="20">
      <t>キカン</t>
    </rPh>
    <rPh sb="20" eb="22">
      <t>ジョウホウ</t>
    </rPh>
    <rPh sb="23" eb="24">
      <t>フク</t>
    </rPh>
    <rPh sb="32" eb="33">
      <t>カク</t>
    </rPh>
    <rPh sb="33" eb="35">
      <t>キョウサイ</t>
    </rPh>
    <rPh sb="35" eb="37">
      <t>クミアイ</t>
    </rPh>
    <rPh sb="38" eb="41">
      <t>トリキ</t>
    </rPh>
    <phoneticPr fontId="21"/>
  </si>
  <si>
    <t>また、喪失の異動事由を上表のように細分化して管理するかどうかも、各共済組合の取り決めによる。</t>
    <rPh sb="3" eb="5">
      <t>ソウシツ</t>
    </rPh>
    <rPh sb="6" eb="8">
      <t>イドウ</t>
    </rPh>
    <rPh sb="8" eb="10">
      <t>ジユウ</t>
    </rPh>
    <rPh sb="11" eb="12">
      <t>ジョウ</t>
    </rPh>
    <rPh sb="12" eb="13">
      <t>ヒョウ</t>
    </rPh>
    <rPh sb="17" eb="20">
      <t>サイブンカ</t>
    </rPh>
    <rPh sb="22" eb="24">
      <t>カンリ</t>
    </rPh>
    <rPh sb="32" eb="33">
      <t>カク</t>
    </rPh>
    <rPh sb="33" eb="35">
      <t>キョウサイ</t>
    </rPh>
    <rPh sb="35" eb="37">
      <t>クミアイ</t>
    </rPh>
    <rPh sb="38" eb="41">
      <t>トリキ</t>
    </rPh>
    <phoneticPr fontId="21"/>
  </si>
  <si>
    <t>Ⅴ 組合員種別コード表</t>
    <phoneticPr fontId="17"/>
  </si>
  <si>
    <t>職種</t>
    <rPh sb="0" eb="2">
      <t>ショクシュ</t>
    </rPh>
    <phoneticPr fontId="1"/>
  </si>
  <si>
    <t>一般組合員</t>
  </si>
  <si>
    <t>事　務</t>
  </si>
  <si>
    <t>一般事務（現業職以外）</t>
  </si>
  <si>
    <t>特別職</t>
    <phoneticPr fontId="17"/>
  </si>
  <si>
    <t>給　食</t>
  </si>
  <si>
    <t>組合員、炊事員、調理師</t>
  </si>
  <si>
    <t>臨時職員</t>
    <rPh sb="1" eb="2">
      <t>ジ</t>
    </rPh>
    <rPh sb="2" eb="4">
      <t>ショクイン</t>
    </rPh>
    <phoneticPr fontId="17"/>
  </si>
  <si>
    <t>保育士</t>
  </si>
  <si>
    <t>労組専従者</t>
  </si>
  <si>
    <t>消　防</t>
  </si>
  <si>
    <t>消防職員</t>
  </si>
  <si>
    <t>市町村長組合員</t>
  </si>
  <si>
    <t>清　掃</t>
  </si>
  <si>
    <t>土木工手、清掃（収集）、消毒</t>
  </si>
  <si>
    <t>特定消防組合員</t>
  </si>
  <si>
    <t>技　術</t>
  </si>
  <si>
    <t>上下水道浄水場、清掃（処理場）、</t>
  </si>
  <si>
    <t>電話交換士、失対監督、ボイラー技士</t>
  </si>
  <si>
    <t>任意継続組合員</t>
  </si>
  <si>
    <t>運転手</t>
  </si>
  <si>
    <t>運転手、自動車学校指導員</t>
  </si>
  <si>
    <t>船員組合員</t>
  </si>
  <si>
    <t>医　師</t>
  </si>
  <si>
    <t>医師、技師、保健師、栄養士、薬剤師、</t>
  </si>
  <si>
    <t>継続長期組合員</t>
  </si>
  <si>
    <t>技　師</t>
  </si>
  <si>
    <t>ホームヘルパー、技師補助、</t>
  </si>
  <si>
    <t>特例継続組合員</t>
  </si>
  <si>
    <t>ケアマネージャー（介護調査員）</t>
  </si>
  <si>
    <t>船員特別組合員</t>
  </si>
  <si>
    <t>看護師</t>
  </si>
  <si>
    <t>看護師、准看護師</t>
  </si>
  <si>
    <t>在職派遣組合員</t>
    <rPh sb="0" eb="2">
      <t>ザイショク</t>
    </rPh>
    <rPh sb="2" eb="4">
      <t>ハケン</t>
    </rPh>
    <rPh sb="4" eb="7">
      <t>クミアイイン</t>
    </rPh>
    <phoneticPr fontId="17"/>
  </si>
  <si>
    <t>用務員</t>
  </si>
  <si>
    <t>用務員、寮母、管理人、衛生用務員</t>
  </si>
  <si>
    <t>退職派遣組合員</t>
    <rPh sb="0" eb="2">
      <t>タイショク</t>
    </rPh>
    <rPh sb="2" eb="4">
      <t>ハケン</t>
    </rPh>
    <rPh sb="4" eb="7">
      <t>クミアイイン</t>
    </rPh>
    <phoneticPr fontId="17"/>
  </si>
  <si>
    <t>その他</t>
  </si>
  <si>
    <t>応接員、船員、レース場関係</t>
  </si>
  <si>
    <t>70歳以上組合員</t>
    <rPh sb="2" eb="3">
      <t>サイ</t>
    </rPh>
    <rPh sb="3" eb="5">
      <t>イジョウ</t>
    </rPh>
    <rPh sb="5" eb="8">
      <t>クミアイイン</t>
    </rPh>
    <phoneticPr fontId="17"/>
  </si>
  <si>
    <t>（一般・労組）</t>
    <rPh sb="1" eb="3">
      <t>イッパン</t>
    </rPh>
    <rPh sb="4" eb="6">
      <t>ロウソ</t>
    </rPh>
    <phoneticPr fontId="17"/>
  </si>
  <si>
    <t>会計年度</t>
  </si>
  <si>
    <t>会計年度任用職員</t>
  </si>
  <si>
    <t>（特別・臨時）</t>
    <rPh sb="1" eb="3">
      <t>トクベツ</t>
    </rPh>
    <rPh sb="4" eb="6">
      <t>リンジ</t>
    </rPh>
    <phoneticPr fontId="17"/>
  </si>
  <si>
    <t>任期付</t>
  </si>
  <si>
    <t>任期付職員</t>
  </si>
  <si>
    <t>（ 市町村長  ）</t>
    <rPh sb="2" eb="4">
      <t>シチョウ</t>
    </rPh>
    <rPh sb="4" eb="6">
      <t>ソンチョウ</t>
    </rPh>
    <phoneticPr fontId="17"/>
  </si>
  <si>
    <t>再任用</t>
  </si>
  <si>
    <t>再任用職員</t>
  </si>
  <si>
    <t>（ 特定消防  ）</t>
    <rPh sb="2" eb="4">
      <t>トクテイ</t>
    </rPh>
    <rPh sb="4" eb="6">
      <t>ショウボウ</t>
    </rPh>
    <phoneticPr fontId="17"/>
  </si>
  <si>
    <t>（    船 員    ）</t>
    <rPh sb="5" eb="6">
      <t>フネ</t>
    </rPh>
    <rPh sb="7" eb="8">
      <t>イン</t>
    </rPh>
    <phoneticPr fontId="17"/>
  </si>
  <si>
    <t>（ 船員特別  ）</t>
    <rPh sb="2" eb="4">
      <t>センイン</t>
    </rPh>
    <rPh sb="4" eb="6">
      <t>トクベツ</t>
    </rPh>
    <phoneticPr fontId="17"/>
  </si>
  <si>
    <t>（ 在職派遣  ）</t>
    <rPh sb="2" eb="4">
      <t>ザイショク</t>
    </rPh>
    <rPh sb="4" eb="6">
      <t>ハケン</t>
    </rPh>
    <phoneticPr fontId="17"/>
  </si>
  <si>
    <t>（ 継続・退職派遣 ）</t>
    <phoneticPr fontId="21"/>
  </si>
  <si>
    <t>後期高齢適用者</t>
    <rPh sb="0" eb="2">
      <t>コウキ</t>
    </rPh>
    <rPh sb="2" eb="4">
      <t>コウレイ</t>
    </rPh>
    <rPh sb="4" eb="6">
      <t>テキヨウ</t>
    </rPh>
    <rPh sb="6" eb="7">
      <t>シャ</t>
    </rPh>
    <phoneticPr fontId="17"/>
  </si>
  <si>
    <t>（一般・労組）</t>
    <phoneticPr fontId="21"/>
  </si>
  <si>
    <t>（特別・臨時）</t>
    <phoneticPr fontId="21"/>
  </si>
  <si>
    <t>（ 市町村長  ）</t>
    <phoneticPr fontId="21"/>
  </si>
  <si>
    <t>（ 特定消防  ）</t>
    <phoneticPr fontId="21"/>
  </si>
  <si>
    <t>後期高齢適用者　</t>
    <rPh sb="0" eb="2">
      <t>コウキ</t>
    </rPh>
    <rPh sb="2" eb="4">
      <t>コウレイ</t>
    </rPh>
    <rPh sb="4" eb="6">
      <t>テキヨウ</t>
    </rPh>
    <rPh sb="6" eb="7">
      <t>シャ</t>
    </rPh>
    <phoneticPr fontId="17"/>
  </si>
  <si>
    <t>（    船 員    ）　</t>
    <phoneticPr fontId="21"/>
  </si>
  <si>
    <t>（ 船員特別  ）</t>
    <phoneticPr fontId="21"/>
  </si>
  <si>
    <t>後期高齢適用者</t>
    <rPh sb="0" eb="2">
      <t>コウキ</t>
    </rPh>
    <rPh sb="2" eb="4">
      <t>コウレイ</t>
    </rPh>
    <rPh sb="4" eb="7">
      <t>テキヨウシャ</t>
    </rPh>
    <phoneticPr fontId="17"/>
  </si>
  <si>
    <t>（ 在職派遣  ）</t>
  </si>
  <si>
    <t>（ 継続・退職派遣 ）</t>
  </si>
  <si>
    <t>Ⅵ　異動事由入力順序</t>
    <rPh sb="2" eb="4">
      <t>イドウ</t>
    </rPh>
    <rPh sb="4" eb="6">
      <t>ジユウ</t>
    </rPh>
    <rPh sb="6" eb="8">
      <t>ニュウリョク</t>
    </rPh>
    <rPh sb="8" eb="10">
      <t>ジュンジョ</t>
    </rPh>
    <phoneticPr fontId="21"/>
  </si>
  <si>
    <t>１　取得と喪失に係る異動事由の組み合わせ</t>
    <rPh sb="2" eb="4">
      <t>シュトク</t>
    </rPh>
    <rPh sb="5" eb="7">
      <t>ソウシツ</t>
    </rPh>
    <rPh sb="8" eb="9">
      <t>カカ</t>
    </rPh>
    <rPh sb="10" eb="12">
      <t>イドウ</t>
    </rPh>
    <rPh sb="12" eb="14">
      <t>ジユウ</t>
    </rPh>
    <rPh sb="15" eb="18">
      <t>クミア</t>
    </rPh>
    <phoneticPr fontId="17"/>
  </si>
  <si>
    <t xml:space="preserve"> 今回入力データに対する前回（直前）の異動事由との制約は次のとおり。</t>
    <rPh sb="1" eb="3">
      <t>コンカイ</t>
    </rPh>
    <rPh sb="3" eb="5">
      <t>ニュウリョク</t>
    </rPh>
    <rPh sb="9" eb="10">
      <t>タイ</t>
    </rPh>
    <rPh sb="12" eb="14">
      <t>ゼンカイ</t>
    </rPh>
    <rPh sb="15" eb="17">
      <t>チョクゼン</t>
    </rPh>
    <rPh sb="19" eb="21">
      <t>イドウ</t>
    </rPh>
    <rPh sb="21" eb="23">
      <t>ジユウ</t>
    </rPh>
    <rPh sb="25" eb="27">
      <t>セイヤク</t>
    </rPh>
    <rPh sb="28" eb="29">
      <t>ツギ</t>
    </rPh>
    <phoneticPr fontId="17"/>
  </si>
  <si>
    <t>前回（直前）</t>
    <rPh sb="0" eb="2">
      <t>ゼンカイ</t>
    </rPh>
    <rPh sb="3" eb="5">
      <t>チョクゼン</t>
    </rPh>
    <phoneticPr fontId="17"/>
  </si>
  <si>
    <t>今回</t>
    <rPh sb="0" eb="2">
      <t>コンカイ</t>
    </rPh>
    <phoneticPr fontId="17"/>
  </si>
  <si>
    <t>説明・制約</t>
    <rPh sb="0" eb="2">
      <t>セツメイ</t>
    </rPh>
    <rPh sb="3" eb="5">
      <t>セイヤク</t>
    </rPh>
    <phoneticPr fontId="17"/>
  </si>
  <si>
    <t>２１</t>
    <phoneticPr fontId="17"/>
  </si>
  <si>
    <t>新規取得</t>
    <rPh sb="0" eb="2">
      <t>シンキ</t>
    </rPh>
    <rPh sb="2" eb="4">
      <t>シュトク</t>
    </rPh>
    <phoneticPr fontId="17"/>
  </si>
  <si>
    <t>同一人物であっても別の番号であれば登録される。</t>
    <rPh sb="0" eb="2">
      <t>ドウイツ</t>
    </rPh>
    <rPh sb="2" eb="4">
      <t>ジンブツ</t>
    </rPh>
    <rPh sb="9" eb="10">
      <t>ベツ</t>
    </rPh>
    <rPh sb="11" eb="13">
      <t>バンゴウ</t>
    </rPh>
    <rPh sb="17" eb="19">
      <t>トウロク</t>
    </rPh>
    <phoneticPr fontId="17"/>
  </si>
  <si>
    <t>２３</t>
    <phoneticPr fontId="17"/>
  </si>
  <si>
    <t>外部転入</t>
    <rPh sb="0" eb="2">
      <t>ガイブ</t>
    </rPh>
    <rPh sb="2" eb="4">
      <t>テンニュウ</t>
    </rPh>
    <phoneticPr fontId="17"/>
  </si>
  <si>
    <t>自組合で前歴ありの場合は、元所属所証番号でﾁｪｯｸ有り。</t>
    <rPh sb="0" eb="3">
      <t>ジクミアイ</t>
    </rPh>
    <rPh sb="4" eb="6">
      <t>ゼンレキ</t>
    </rPh>
    <rPh sb="9" eb="11">
      <t>バアイ</t>
    </rPh>
    <rPh sb="13" eb="14">
      <t>モト</t>
    </rPh>
    <rPh sb="14" eb="17">
      <t>ショゾクショ</t>
    </rPh>
    <rPh sb="17" eb="18">
      <t>ショウ</t>
    </rPh>
    <rPh sb="18" eb="20">
      <t>バンゴウ</t>
    </rPh>
    <rPh sb="25" eb="26">
      <t>ア</t>
    </rPh>
    <phoneticPr fontId="17"/>
  </si>
  <si>
    <t>２４</t>
    <phoneticPr fontId="17"/>
  </si>
  <si>
    <t>再取得</t>
    <rPh sb="0" eb="3">
      <t>サイシュトク</t>
    </rPh>
    <phoneticPr fontId="17"/>
  </si>
  <si>
    <t>同一人物が同一番号で復職した場合に使用する。</t>
    <rPh sb="0" eb="2">
      <t>ドウイツ</t>
    </rPh>
    <rPh sb="2" eb="4">
      <t>ジンブツ</t>
    </rPh>
    <rPh sb="5" eb="7">
      <t>ドウイツ</t>
    </rPh>
    <rPh sb="7" eb="9">
      <t>バンゴウ</t>
    </rPh>
    <rPh sb="10" eb="12">
      <t>フクショク</t>
    </rPh>
    <rPh sb="14" eb="16">
      <t>バアイ</t>
    </rPh>
    <rPh sb="17" eb="19">
      <t>シヨウ</t>
    </rPh>
    <phoneticPr fontId="17"/>
  </si>
  <si>
    <t>死亡と内部</t>
    <rPh sb="0" eb="2">
      <t>シボウ</t>
    </rPh>
    <rPh sb="3" eb="5">
      <t>ナイブ</t>
    </rPh>
    <phoneticPr fontId="17"/>
  </si>
  <si>
    <t>ただし、喪失期間があった後に復職した場合に限る。</t>
    <rPh sb="4" eb="7">
      <t>ソウシツキ</t>
    </rPh>
    <rPh sb="7" eb="8">
      <t>カン</t>
    </rPh>
    <rPh sb="12" eb="13">
      <t>ノチ</t>
    </rPh>
    <rPh sb="14" eb="16">
      <t>フクショク</t>
    </rPh>
    <rPh sb="18" eb="20">
      <t>バアイ</t>
    </rPh>
    <rPh sb="21" eb="22">
      <t>カギ</t>
    </rPh>
    <phoneticPr fontId="17"/>
  </si>
  <si>
    <t>転出以外</t>
    <rPh sb="0" eb="2">
      <t>テンシュツ</t>
    </rPh>
    <rPh sb="2" eb="4">
      <t>イガイ</t>
    </rPh>
    <phoneticPr fontId="17"/>
  </si>
  <si>
    <t>２６</t>
    <phoneticPr fontId="17"/>
  </si>
  <si>
    <t>外部再転入</t>
    <rPh sb="0" eb="2">
      <t>ガイブ</t>
    </rPh>
    <rPh sb="2" eb="3">
      <t>サイ</t>
    </rPh>
    <rPh sb="3" eb="5">
      <t>テンニュウ</t>
    </rPh>
    <phoneticPr fontId="17"/>
  </si>
  <si>
    <t>以前と同一番号で外部転入する場合に限る。</t>
    <rPh sb="0" eb="2">
      <t>イゼン</t>
    </rPh>
    <rPh sb="3" eb="5">
      <t>ドウイツ</t>
    </rPh>
    <rPh sb="5" eb="7">
      <t>バンゴウ</t>
    </rPh>
    <rPh sb="8" eb="10">
      <t>ガイブ</t>
    </rPh>
    <rPh sb="10" eb="12">
      <t>テンニュウ</t>
    </rPh>
    <rPh sb="14" eb="16">
      <t>バアイ</t>
    </rPh>
    <rPh sb="17" eb="18">
      <t>カギ</t>
    </rPh>
    <phoneticPr fontId="17"/>
  </si>
  <si>
    <t>外部の組合員期間・資格とのチェックはされない。</t>
    <rPh sb="0" eb="2">
      <t>ガイブ</t>
    </rPh>
    <rPh sb="3" eb="6">
      <t>クミアイイン</t>
    </rPh>
    <rPh sb="6" eb="8">
      <t>キカン</t>
    </rPh>
    <rPh sb="9" eb="11">
      <t>シカク</t>
    </rPh>
    <phoneticPr fontId="17"/>
  </si>
  <si>
    <t>１５</t>
    <phoneticPr fontId="17"/>
  </si>
  <si>
    <t>死亡退職</t>
    <rPh sb="0" eb="2">
      <t>シボウ</t>
    </rPh>
    <rPh sb="2" eb="4">
      <t>タイショク</t>
    </rPh>
    <phoneticPr fontId="17"/>
  </si>
  <si>
    <t>取得不可</t>
    <rPh sb="0" eb="2">
      <t>シュトク</t>
    </rPh>
    <rPh sb="2" eb="4">
      <t>フカ</t>
    </rPh>
    <phoneticPr fontId="17"/>
  </si>
  <si>
    <t>死亡事由の後、取得は一切入力不可である。</t>
    <rPh sb="0" eb="2">
      <t>シボウ</t>
    </rPh>
    <rPh sb="2" eb="4">
      <t>ジユウ</t>
    </rPh>
    <rPh sb="5" eb="6">
      <t>ノチ</t>
    </rPh>
    <rPh sb="7" eb="9">
      <t>シュトク</t>
    </rPh>
    <rPh sb="10" eb="12">
      <t>イッサイ</t>
    </rPh>
    <rPh sb="12" eb="14">
      <t>ニュウリョク</t>
    </rPh>
    <rPh sb="14" eb="16">
      <t>フカ</t>
    </rPh>
    <phoneticPr fontId="17"/>
  </si>
  <si>
    <t>１６</t>
    <phoneticPr fontId="17"/>
  </si>
  <si>
    <t>内部転出</t>
    <rPh sb="0" eb="2">
      <t>ナイブ</t>
    </rPh>
    <rPh sb="2" eb="4">
      <t>テンシュツ</t>
    </rPh>
    <phoneticPr fontId="17"/>
  </si>
  <si>
    <t>２２</t>
    <phoneticPr fontId="17"/>
  </si>
  <si>
    <t>内部転入</t>
    <rPh sb="0" eb="2">
      <t>ナイブ</t>
    </rPh>
    <rPh sb="2" eb="4">
      <t>テンニュウ</t>
    </rPh>
    <phoneticPr fontId="17"/>
  </si>
  <si>
    <t>自共済組合での組合員期間が継続していること。</t>
    <rPh sb="0" eb="1">
      <t>ジ</t>
    </rPh>
    <rPh sb="1" eb="3">
      <t>キョウサイ</t>
    </rPh>
    <rPh sb="3" eb="5">
      <t>クミアイ</t>
    </rPh>
    <rPh sb="7" eb="10">
      <t>クミアイイン</t>
    </rPh>
    <rPh sb="10" eb="12">
      <t>キカン</t>
    </rPh>
    <rPh sb="13" eb="15">
      <t>ケイゾク</t>
    </rPh>
    <phoneticPr fontId="17"/>
  </si>
  <si>
    <t>２５</t>
    <phoneticPr fontId="17"/>
  </si>
  <si>
    <t>内部再転入</t>
    <rPh sb="0" eb="2">
      <t>ナイブ</t>
    </rPh>
    <rPh sb="2" eb="5">
      <t>サイテンニュウ</t>
    </rPh>
    <phoneticPr fontId="17"/>
  </si>
  <si>
    <t>以前と同一番号で内部転入する場合は「２５」に限る。</t>
    <rPh sb="0" eb="2">
      <t>イゼン</t>
    </rPh>
    <rPh sb="3" eb="5">
      <t>ドウイツ</t>
    </rPh>
    <rPh sb="5" eb="7">
      <t>バンゴウ</t>
    </rPh>
    <rPh sb="8" eb="10">
      <t>ナイブ</t>
    </rPh>
    <rPh sb="10" eb="12">
      <t>テンニュウ</t>
    </rPh>
    <rPh sb="14" eb="16">
      <t>バアイ</t>
    </rPh>
    <rPh sb="22" eb="23">
      <t>カギ</t>
    </rPh>
    <phoneticPr fontId="17"/>
  </si>
  <si>
    <t>１１</t>
    <phoneticPr fontId="17"/>
  </si>
  <si>
    <t>定年退職</t>
    <rPh sb="0" eb="2">
      <t>テイネン</t>
    </rPh>
    <rPh sb="2" eb="4">
      <t>タイショク</t>
    </rPh>
    <phoneticPr fontId="17"/>
  </si>
  <si>
    <t>１２</t>
    <phoneticPr fontId="17"/>
  </si>
  <si>
    <t>普通退職</t>
    <rPh sb="0" eb="2">
      <t>フツウ</t>
    </rPh>
    <rPh sb="2" eb="4">
      <t>タイショク</t>
    </rPh>
    <phoneticPr fontId="17"/>
  </si>
  <si>
    <t>１３</t>
    <phoneticPr fontId="17"/>
  </si>
  <si>
    <t>勧奨退職</t>
    <rPh sb="0" eb="2">
      <t>カンショウ</t>
    </rPh>
    <rPh sb="2" eb="4">
      <t>タイショク</t>
    </rPh>
    <phoneticPr fontId="17"/>
  </si>
  <si>
    <t>喪失以外</t>
    <rPh sb="0" eb="2">
      <t>ソウシツ</t>
    </rPh>
    <rPh sb="2" eb="4">
      <t>イガイ</t>
    </rPh>
    <phoneticPr fontId="17"/>
  </si>
  <si>
    <t>１４</t>
    <phoneticPr fontId="17"/>
  </si>
  <si>
    <t>任期満了</t>
    <rPh sb="0" eb="4">
      <t>ニンキマンリョウ</t>
    </rPh>
    <phoneticPr fontId="17"/>
  </si>
  <si>
    <t>１７</t>
    <phoneticPr fontId="17"/>
  </si>
  <si>
    <t>外部転出</t>
    <rPh sb="0" eb="2">
      <t>ガイブ</t>
    </rPh>
    <rPh sb="2" eb="4">
      <t>テンシュツ</t>
    </rPh>
    <phoneticPr fontId="17"/>
  </si>
  <si>
    <t>２　組合員申告書データの異動事由に係る取扱上の留意点</t>
    <rPh sb="2" eb="5">
      <t>クミアイイン</t>
    </rPh>
    <rPh sb="5" eb="8">
      <t>シンコクショ</t>
    </rPh>
    <rPh sb="12" eb="14">
      <t>イドウ</t>
    </rPh>
    <rPh sb="14" eb="16">
      <t>ジユウ</t>
    </rPh>
    <rPh sb="17" eb="18">
      <t>カカ</t>
    </rPh>
    <rPh sb="19" eb="21">
      <t>トリアツカイ</t>
    </rPh>
    <rPh sb="21" eb="22">
      <t>ジョウ</t>
    </rPh>
    <rPh sb="23" eb="26">
      <t>リュウイテン</t>
    </rPh>
    <phoneticPr fontId="17"/>
  </si>
  <si>
    <t>Ⅶ　その他の留意点</t>
    <rPh sb="2" eb="5">
      <t>ソノタ</t>
    </rPh>
    <rPh sb="6" eb="9">
      <t>リュウイテン</t>
    </rPh>
    <phoneticPr fontId="2"/>
  </si>
  <si>
    <t>１　漢字に関する留意点</t>
    <rPh sb="2" eb="4">
      <t>カンジ</t>
    </rPh>
    <rPh sb="5" eb="6">
      <t>カン</t>
    </rPh>
    <rPh sb="8" eb="11">
      <t>リュウイテン</t>
    </rPh>
    <phoneticPr fontId="2"/>
  </si>
  <si>
    <t>２　資格取得者に係る標準報酬月額データの報告について</t>
    <rPh sb="2" eb="4">
      <t>シカク</t>
    </rPh>
    <rPh sb="4" eb="7">
      <t>シュトクシャ</t>
    </rPh>
    <rPh sb="8" eb="9">
      <t>カカ</t>
    </rPh>
    <rPh sb="10" eb="12">
      <t>ヒョウジュン</t>
    </rPh>
    <rPh sb="12" eb="14">
      <t>ホウシュウ</t>
    </rPh>
    <rPh sb="14" eb="15">
      <t>ゲツ</t>
    </rPh>
    <rPh sb="15" eb="16">
      <t>ガク</t>
    </rPh>
    <rPh sb="20" eb="22">
      <t>ホウコク</t>
    </rPh>
    <phoneticPr fontId="2"/>
  </si>
  <si>
    <t>給料
（以上）</t>
    <rPh sb="0" eb="2">
      <t>キュウリョウ</t>
    </rPh>
    <rPh sb="4" eb="6">
      <t>イジョウ</t>
    </rPh>
    <phoneticPr fontId="1"/>
  </si>
  <si>
    <t>給料
（未満）</t>
    <rPh sb="0" eb="2">
      <t>キュウリョウ</t>
    </rPh>
    <rPh sb="4" eb="6">
      <t>ミマン</t>
    </rPh>
    <phoneticPr fontId="1"/>
  </si>
  <si>
    <t>短期組合員</t>
    <phoneticPr fontId="1"/>
  </si>
  <si>
    <t>短期船員組合員</t>
    <rPh sb="2" eb="4">
      <t>センイン</t>
    </rPh>
    <phoneticPr fontId="1"/>
  </si>
  <si>
    <t>後期高齢者適用者（短期）</t>
    <rPh sb="0" eb="5">
      <t>コウキコウレイシャ</t>
    </rPh>
    <rPh sb="5" eb="8">
      <t>テキヨウシャ</t>
    </rPh>
    <rPh sb="9" eb="11">
      <t>タンキ</t>
    </rPh>
    <phoneticPr fontId="1"/>
  </si>
  <si>
    <t>後期高齢者適用者（短期船員）</t>
    <rPh sb="0" eb="5">
      <t>コウキコウレイシャ</t>
    </rPh>
    <rPh sb="5" eb="8">
      <t>テキヨウシャ</t>
    </rPh>
    <rPh sb="9" eb="11">
      <t>タンキ</t>
    </rPh>
    <rPh sb="11" eb="13">
      <t>センイン</t>
    </rPh>
    <phoneticPr fontId="1"/>
  </si>
  <si>
    <r>
      <t>等級</t>
    </r>
    <r>
      <rPr>
        <sz val="10"/>
        <rFont val="游ゴシック"/>
        <family val="3"/>
        <charset val="128"/>
        <scheme val="minor"/>
      </rPr>
      <t>（厚年）</t>
    </r>
    <rPh sb="0" eb="2">
      <t>トウキュウ</t>
    </rPh>
    <rPh sb="3" eb="5">
      <t>コウネン</t>
    </rPh>
    <phoneticPr fontId="2"/>
  </si>
  <si>
    <r>
      <t>標準報酬月額</t>
    </r>
    <r>
      <rPr>
        <sz val="10"/>
        <rFont val="游ゴシック"/>
        <family val="3"/>
        <charset val="128"/>
        <scheme val="minor"/>
      </rPr>
      <t>（厚年）</t>
    </r>
    <rPh sb="0" eb="2">
      <t>ヒョウジュン</t>
    </rPh>
    <rPh sb="2" eb="4">
      <t>ホウシュウ</t>
    </rPh>
    <rPh sb="4" eb="5">
      <t>ゲツ</t>
    </rPh>
    <rPh sb="5" eb="6">
      <t>ガク</t>
    </rPh>
    <rPh sb="7" eb="9">
      <t>コウネン</t>
    </rPh>
    <phoneticPr fontId="2"/>
  </si>
  <si>
    <t>臨時的任用</t>
    <rPh sb="0" eb="3">
      <t>リンジテキ</t>
    </rPh>
    <rPh sb="3" eb="5">
      <t>ニンヨウ</t>
    </rPh>
    <phoneticPr fontId="1"/>
  </si>
  <si>
    <t>臨時的任用職員</t>
    <rPh sb="0" eb="3">
      <t>リンジテキ</t>
    </rPh>
    <rPh sb="3" eb="5">
      <t>ニンヨウ</t>
    </rPh>
    <rPh sb="5" eb="7">
      <t>ショクイン</t>
    </rPh>
    <phoneticPr fontId="1"/>
  </si>
  <si>
    <t>医師・技師</t>
    <rPh sb="0" eb="2">
      <t>イシ</t>
    </rPh>
    <rPh sb="3" eb="5">
      <t>ギシ</t>
    </rPh>
    <phoneticPr fontId="1"/>
  </si>
  <si>
    <t>企業コード</t>
    <phoneticPr fontId="2"/>
  </si>
  <si>
    <t>資格確認書発行</t>
    <rPh sb="0" eb="5">
      <t>シカクカクニンショ</t>
    </rPh>
    <rPh sb="5" eb="7">
      <t>ハッコウ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</si>
</sst>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0"/>
    <numFmt numFmtId="177" formatCode="00000000"/>
    <numFmt numFmtId="178" formatCode="00"/>
    <numFmt numFmtId="179" formatCode="0000"/>
    <numFmt numFmtId="180" formatCode="000"/>
    <numFmt numFmtId="181" formatCode="0000000"/>
    <numFmt numFmtId="182" formatCode="0000000000"/>
  </numFmts>
  <fonts count="44">
    <font>
      <sz val="11"/>
      <color theme="1"/>
      <name val="游ゴシック"/>
      <family val="2"/>
      <charset val="128"/>
      <scheme val="minor"/>
    </font>
    <font>
      <sz val="6"/>
      <name val="游ゴシック"/>
      <family val="2"/>
      <charset val="128"/>
      <scheme val="minor"/>
    </font>
    <font>
      <sz val="11"/>
      <name val="ＭＳ 明朝"/>
      <family val="1"/>
      <charset val="128"/>
    </font>
    <font>
      <sz val="12"/>
      <name val="ＭＳ 明朝"/>
      <family val="1"/>
      <charset val="128"/>
    </font>
    <font>
      <b/>
      <sz val="9"/>
      <color indexed="81"/>
      <name val="MS P ゴシック"/>
      <family val="3"/>
      <charset val="128"/>
    </font>
    <font>
      <sz val="11"/>
      <name val="ＭＳ Ｐ明朝"/>
      <family val="1"/>
      <charset val="128"/>
    </font>
    <font>
      <sz val="10"/>
      <name val="ＭＳ Ｐゴシック"/>
      <family val="3"/>
      <charset val="128"/>
    </font>
    <font>
      <sz val="6"/>
      <name val="ＭＳ Ｐゴシック"/>
      <family val="3"/>
      <charset val="128"/>
    </font>
    <font>
      <sz val="14"/>
      <name val="ＭＳ 明朝"/>
      <family val="1"/>
      <charset val="128"/>
    </font>
    <font>
      <b/>
      <sz val="16"/>
      <name val="ＭＳ 明朝"/>
      <family val="1"/>
      <charset val="128"/>
    </font>
    <font>
      <sz val="12"/>
      <color rgb="FF0000FF"/>
      <name val="ＭＳ 明朝"/>
      <family val="1"/>
      <charset val="128"/>
    </font>
    <font>
      <b/>
      <sz val="12"/>
      <name val="ＭＳ 明朝"/>
      <family val="1"/>
      <charset val="128"/>
    </font>
    <font>
      <sz val="10"/>
      <name val="ＭＳ 明朝"/>
      <family val="1"/>
      <charset val="128"/>
    </font>
    <font>
      <sz val="10"/>
      <color indexed="12"/>
      <name val="ＭＳ 明朝"/>
      <family val="1"/>
      <charset val="128"/>
    </font>
    <font>
      <sz val="10"/>
      <color rgb="FF0000FF"/>
      <name val="ＭＳ 明朝"/>
      <family val="1"/>
      <charset val="128"/>
    </font>
    <font>
      <u val="double"/>
      <sz val="10"/>
      <color indexed="12"/>
      <name val="ＭＳ 明朝"/>
      <family val="1"/>
      <charset val="128"/>
    </font>
    <font>
      <sz val="12"/>
      <color indexed="10"/>
      <name val="ＭＳ 明朝"/>
      <family val="1"/>
      <charset val="128"/>
    </font>
    <font>
      <sz val="6"/>
      <name val="ＭＳ Ｐ明朝"/>
      <family val="1"/>
      <charset val="128"/>
    </font>
    <font>
      <sz val="12"/>
      <name val="Century Schoolbook"/>
      <family val="1"/>
    </font>
    <font>
      <sz val="12"/>
      <color indexed="60"/>
      <name val="ＭＳ 明朝"/>
      <family val="1"/>
      <charset val="128"/>
    </font>
    <font>
      <sz val="12"/>
      <color indexed="14"/>
      <name val="ＭＳ 明朝"/>
      <family val="1"/>
      <charset val="128"/>
    </font>
    <font>
      <sz val="6"/>
      <name val="ＭＳ 明朝"/>
      <family val="1"/>
      <charset val="128"/>
    </font>
    <font>
      <b/>
      <sz val="20"/>
      <name val="ＭＳ 明朝"/>
      <family val="1"/>
      <charset val="128"/>
    </font>
    <font>
      <sz val="12"/>
      <color rgb="FFFF0000"/>
      <name val="ＭＳ 明朝"/>
      <family val="1"/>
      <charset val="128"/>
    </font>
    <font>
      <b/>
      <sz val="16"/>
      <color indexed="10"/>
      <name val="ＭＳ 明朝"/>
      <family val="1"/>
      <charset val="128"/>
    </font>
    <font>
      <b/>
      <sz val="12"/>
      <color indexed="10"/>
      <name val="ＭＳ 明朝"/>
      <family val="1"/>
      <charset val="128"/>
    </font>
    <font>
      <sz val="11"/>
      <color theme="1"/>
      <name val="游ゴシック"/>
      <family val="3"/>
      <charset val="128"/>
      <scheme val="minor"/>
    </font>
    <font>
      <sz val="11"/>
      <name val="游ゴシック"/>
      <family val="3"/>
      <charset val="128"/>
      <scheme val="minor"/>
    </font>
    <font>
      <b/>
      <sz val="14"/>
      <name val="ＭＳ 明朝"/>
      <family val="1"/>
      <charset val="128"/>
    </font>
    <font>
      <b/>
      <sz val="12"/>
      <color indexed="8"/>
      <name val="ＭＳ 明朝"/>
      <family val="1"/>
      <charset val="128"/>
    </font>
    <font>
      <b/>
      <sz val="12"/>
      <color indexed="14"/>
      <name val="ＭＳ 明朝"/>
      <family val="1"/>
      <charset val="128"/>
    </font>
    <font>
      <sz val="12"/>
      <color indexed="8"/>
      <name val="ＭＳ 明朝"/>
      <family val="1"/>
      <charset val="128"/>
    </font>
    <font>
      <b/>
      <sz val="12"/>
      <color indexed="17"/>
      <name val="ＭＳ 明朝"/>
      <family val="1"/>
      <charset val="128"/>
    </font>
    <font>
      <b/>
      <sz val="12"/>
      <color rgb="FFFF0000"/>
      <name val="ＭＳ 明朝"/>
      <family val="1"/>
      <charset val="128"/>
    </font>
    <font>
      <b/>
      <sz val="12"/>
      <color indexed="60"/>
      <name val="ＭＳ 明朝"/>
      <family val="1"/>
      <charset val="128"/>
    </font>
    <font>
      <sz val="11"/>
      <color theme="1"/>
      <name val="ＭＳ 明朝"/>
      <family val="1"/>
      <charset val="128"/>
    </font>
    <font>
      <b/>
      <sz val="14"/>
      <color indexed="10"/>
      <name val="ＭＳ 明朝"/>
      <family val="1"/>
      <charset val="128"/>
    </font>
    <font>
      <sz val="12"/>
      <color rgb="FF0070C0"/>
      <name val="ＭＳ 明朝"/>
      <family val="1"/>
      <charset val="128"/>
    </font>
    <font>
      <sz val="10"/>
      <color theme="1"/>
      <name val="ＭＳ Ｐゴシック"/>
      <family val="3"/>
      <charset val="128"/>
    </font>
    <font>
      <sz val="9"/>
      <color indexed="81"/>
      <name val="MS P ゴシック"/>
      <family val="3"/>
      <charset val="128"/>
    </font>
    <font>
      <sz val="10"/>
      <color theme="1"/>
      <name val="游ゴシック"/>
      <family val="2"/>
      <charset val="128"/>
      <scheme val="minor"/>
    </font>
    <font>
      <sz val="10"/>
      <color theme="1"/>
      <name val="游ゴシック"/>
      <family val="3"/>
      <charset val="128"/>
      <scheme val="minor"/>
    </font>
    <font>
      <sz val="10"/>
      <name val="游ゴシック"/>
      <family val="3"/>
      <charset val="128"/>
      <scheme val="minor"/>
    </font>
    <font>
      <sz val="8"/>
      <color theme="1"/>
      <name val="游ゴシック"/>
      <family val="3"/>
      <charset val="128"/>
      <scheme val="minor"/>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4" tint="0.59999389629810485"/>
        <bgColor indexed="64"/>
      </patternFill>
    </fill>
    <fill>
      <patternFill patternType="solid">
        <fgColor rgb="FFFFC000"/>
        <bgColor indexed="64"/>
      </patternFill>
    </fill>
    <fill>
      <patternFill patternType="solid">
        <fgColor theme="0"/>
        <bgColor indexed="64"/>
      </patternFill>
    </fill>
  </fills>
  <borders count="80">
    <border>
      <left/>
      <right/>
      <top/>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hair">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hair">
        <color indexed="64"/>
      </left>
      <right/>
      <top/>
      <bottom/>
      <diagonal/>
    </border>
    <border>
      <left style="hair">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double">
        <color indexed="64"/>
      </top>
      <bottom/>
      <diagonal/>
    </border>
    <border>
      <left style="hair">
        <color indexed="64"/>
      </left>
      <right style="thin">
        <color indexed="64"/>
      </right>
      <top style="double">
        <color indexed="64"/>
      </top>
      <bottom/>
      <diagonal/>
    </border>
    <border>
      <left style="thin">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diagonal/>
    </border>
    <border>
      <left style="hair">
        <color indexed="64"/>
      </left>
      <right style="hair">
        <color indexed="64"/>
      </right>
      <top style="hair">
        <color indexed="64"/>
      </top>
      <bottom/>
      <diagonal/>
    </border>
    <border>
      <left style="hair">
        <color indexed="64"/>
      </left>
      <right/>
      <top/>
      <bottom style="thin">
        <color indexed="64"/>
      </bottom>
      <diagonal/>
    </border>
    <border>
      <left style="hair">
        <color indexed="64"/>
      </left>
      <right style="hair">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3">
    <xf numFmtId="0" fontId="0" fillId="0" borderId="0">
      <alignment vertical="center"/>
    </xf>
    <xf numFmtId="0" fontId="5" fillId="0" borderId="0">
      <alignment vertical="center"/>
    </xf>
    <xf numFmtId="0" fontId="3" fillId="0" borderId="0"/>
  </cellStyleXfs>
  <cellXfs count="398">
    <xf numFmtId="0" fontId="0" fillId="0" borderId="0" xfId="0">
      <alignment vertical="center"/>
    </xf>
    <xf numFmtId="0" fontId="0" fillId="0" borderId="4" xfId="0" applyBorder="1" applyAlignment="1">
      <alignment vertical="center" wrapText="1"/>
    </xf>
    <xf numFmtId="0" fontId="0" fillId="0" borderId="5" xfId="0" applyBorder="1" applyAlignment="1">
      <alignment vertical="center" wrapText="1"/>
    </xf>
    <xf numFmtId="176" fontId="0" fillId="0" borderId="0" xfId="0" applyNumberFormat="1">
      <alignment vertical="center"/>
    </xf>
    <xf numFmtId="177" fontId="0" fillId="0" borderId="0" xfId="0" applyNumberFormat="1">
      <alignment vertical="center"/>
    </xf>
    <xf numFmtId="178" fontId="0" fillId="0" borderId="0" xfId="0" applyNumberFormat="1">
      <alignment vertical="center"/>
    </xf>
    <xf numFmtId="0" fontId="0" fillId="0" borderId="0" xfId="0" applyAlignment="1">
      <alignment vertical="center" wrapText="1"/>
    </xf>
    <xf numFmtId="0" fontId="0" fillId="3" borderId="6" xfId="0" applyFill="1" applyBorder="1">
      <alignment vertical="center"/>
    </xf>
    <xf numFmtId="179" fontId="0" fillId="0" borderId="0" xfId="0" applyNumberFormat="1">
      <alignment vertical="center"/>
    </xf>
    <xf numFmtId="180" fontId="0" fillId="0" borderId="0" xfId="0" applyNumberFormat="1">
      <alignment vertical="center"/>
    </xf>
    <xf numFmtId="181" fontId="0" fillId="0" borderId="0" xfId="0" applyNumberFormat="1">
      <alignment vertical="center"/>
    </xf>
    <xf numFmtId="0" fontId="8" fillId="0" borderId="0" xfId="2" applyFont="1"/>
    <xf numFmtId="0" fontId="9" fillId="0" borderId="0" xfId="2" applyFont="1" applyAlignment="1">
      <alignment vertical="top"/>
    </xf>
    <xf numFmtId="0" fontId="3" fillId="0" borderId="0" xfId="2"/>
    <xf numFmtId="0" fontId="3" fillId="0" borderId="0" xfId="2" applyAlignment="1">
      <alignment vertical="center"/>
    </xf>
    <xf numFmtId="0" fontId="3" fillId="0" borderId="0" xfId="2" applyAlignment="1">
      <alignment horizontal="right" vertical="center"/>
    </xf>
    <xf numFmtId="0" fontId="10" fillId="0" borderId="0" xfId="2" applyFont="1" applyAlignment="1">
      <alignment horizontal="right" vertical="center"/>
    </xf>
    <xf numFmtId="0" fontId="3" fillId="0" borderId="7" xfId="2" applyBorder="1"/>
    <xf numFmtId="0" fontId="3" fillId="0" borderId="8" xfId="2" applyBorder="1"/>
    <xf numFmtId="0" fontId="3" fillId="0" borderId="9" xfId="2" applyBorder="1"/>
    <xf numFmtId="0" fontId="3" fillId="0" borderId="10" xfId="2" applyBorder="1"/>
    <xf numFmtId="0" fontId="3" fillId="0" borderId="12" xfId="2" applyBorder="1"/>
    <xf numFmtId="0" fontId="3" fillId="0" borderId="13" xfId="2" applyBorder="1"/>
    <xf numFmtId="0" fontId="3" fillId="0" borderId="14" xfId="2" applyBorder="1"/>
    <xf numFmtId="0" fontId="11" fillId="0" borderId="16" xfId="2" applyFont="1" applyBorder="1" applyAlignment="1">
      <alignment horizontal="center" vertical="center"/>
    </xf>
    <xf numFmtId="0" fontId="3" fillId="0" borderId="1" xfId="2" applyBorder="1" applyAlignment="1">
      <alignment vertical="center"/>
    </xf>
    <xf numFmtId="0" fontId="3" fillId="0" borderId="17" xfId="2" applyBorder="1" applyAlignment="1">
      <alignment vertical="center"/>
    </xf>
    <xf numFmtId="0" fontId="3" fillId="0" borderId="1" xfId="2" applyBorder="1" applyAlignment="1">
      <alignment horizontal="center" vertical="center"/>
    </xf>
    <xf numFmtId="0" fontId="12" fillId="0" borderId="18" xfId="2" applyFont="1" applyBorder="1" applyAlignment="1">
      <alignment vertical="center" wrapText="1"/>
    </xf>
    <xf numFmtId="0" fontId="3" fillId="0" borderId="19" xfId="2" applyBorder="1" applyAlignment="1">
      <alignment horizontal="center" vertical="center"/>
    </xf>
    <xf numFmtId="0" fontId="11" fillId="0" borderId="20" xfId="2" applyFont="1" applyBorder="1" applyAlignment="1">
      <alignment horizontal="center" vertical="center"/>
    </xf>
    <xf numFmtId="0" fontId="3" fillId="0" borderId="2" xfId="2" applyBorder="1" applyAlignment="1">
      <alignment vertical="center"/>
    </xf>
    <xf numFmtId="0" fontId="3" fillId="0" borderId="3" xfId="2" applyBorder="1" applyAlignment="1">
      <alignment vertical="center"/>
    </xf>
    <xf numFmtId="0" fontId="3" fillId="0" borderId="2" xfId="2" applyBorder="1" applyAlignment="1">
      <alignment horizontal="center" vertical="center"/>
    </xf>
    <xf numFmtId="0" fontId="12" fillId="0" borderId="21" xfId="2" applyFont="1" applyBorder="1" applyAlignment="1">
      <alignment vertical="center" wrapText="1"/>
    </xf>
    <xf numFmtId="0" fontId="3" fillId="0" borderId="22" xfId="2" applyBorder="1" applyAlignment="1">
      <alignment horizontal="center" vertical="center"/>
    </xf>
    <xf numFmtId="0" fontId="11" fillId="0" borderId="23" xfId="2" applyFont="1" applyBorder="1" applyAlignment="1">
      <alignment horizontal="center" vertical="center"/>
    </xf>
    <xf numFmtId="0" fontId="3" fillId="0" borderId="5" xfId="2" applyBorder="1" applyAlignment="1">
      <alignment horizontal="center" vertical="center"/>
    </xf>
    <xf numFmtId="0" fontId="12" fillId="0" borderId="26" xfId="2" applyFont="1" applyBorder="1" applyAlignment="1">
      <alignment vertical="center" wrapText="1"/>
    </xf>
    <xf numFmtId="0" fontId="3" fillId="0" borderId="27" xfId="2" applyBorder="1" applyAlignment="1">
      <alignment horizontal="center" vertical="center"/>
    </xf>
    <xf numFmtId="0" fontId="3" fillId="0" borderId="5" xfId="2" applyBorder="1" applyAlignment="1">
      <alignment vertical="center"/>
    </xf>
    <xf numFmtId="0" fontId="3" fillId="0" borderId="4" xfId="2" applyBorder="1" applyAlignment="1">
      <alignment vertical="center"/>
    </xf>
    <xf numFmtId="0" fontId="3" fillId="0" borderId="4" xfId="2" applyBorder="1" applyAlignment="1">
      <alignment horizontal="center" vertical="center"/>
    </xf>
    <xf numFmtId="0" fontId="12" fillId="0" borderId="28" xfId="2" applyFont="1" applyBorder="1" applyAlignment="1">
      <alignment vertical="center" wrapText="1"/>
    </xf>
    <xf numFmtId="0" fontId="3" fillId="0" borderId="29" xfId="2" applyBorder="1" applyAlignment="1">
      <alignment horizontal="center" vertical="center"/>
    </xf>
    <xf numFmtId="0" fontId="3" fillId="0" borderId="13" xfId="2" applyBorder="1" applyAlignment="1">
      <alignment vertical="center"/>
    </xf>
    <xf numFmtId="0" fontId="3" fillId="0" borderId="31" xfId="2" applyBorder="1" applyAlignment="1">
      <alignment vertical="center"/>
    </xf>
    <xf numFmtId="0" fontId="3" fillId="0" borderId="32" xfId="2" applyBorder="1" applyAlignment="1">
      <alignment vertical="center"/>
    </xf>
    <xf numFmtId="0" fontId="3" fillId="0" borderId="32" xfId="2" applyBorder="1" applyAlignment="1">
      <alignment horizontal="center" vertical="center"/>
    </xf>
    <xf numFmtId="0" fontId="12" fillId="0" borderId="33" xfId="2" applyFont="1" applyBorder="1" applyAlignment="1">
      <alignment vertical="center" wrapText="1"/>
    </xf>
    <xf numFmtId="0" fontId="3" fillId="0" borderId="34" xfId="2" applyBorder="1" applyAlignment="1">
      <alignment horizontal="center" vertical="center"/>
    </xf>
    <xf numFmtId="0" fontId="3" fillId="0" borderId="8" xfId="2" applyBorder="1" applyAlignment="1">
      <alignment vertical="center"/>
    </xf>
    <xf numFmtId="0" fontId="3" fillId="0" borderId="36" xfId="2" applyBorder="1" applyAlignment="1">
      <alignment vertical="center"/>
    </xf>
    <xf numFmtId="0" fontId="11" fillId="0" borderId="37" xfId="2" applyFont="1" applyBorder="1" applyAlignment="1">
      <alignment horizontal="center" vertical="center"/>
    </xf>
    <xf numFmtId="0" fontId="3" fillId="0" borderId="38" xfId="2" applyBorder="1" applyAlignment="1">
      <alignment vertical="center"/>
    </xf>
    <xf numFmtId="0" fontId="3" fillId="0" borderId="12" xfId="2" applyBorder="1" applyAlignment="1">
      <alignment vertical="center"/>
    </xf>
    <xf numFmtId="0" fontId="3" fillId="0" borderId="0" xfId="2" applyAlignment="1">
      <alignment vertical="center" wrapText="1"/>
    </xf>
    <xf numFmtId="0" fontId="3" fillId="0" borderId="39" xfId="2" applyBorder="1" applyAlignment="1">
      <alignment vertical="center"/>
    </xf>
    <xf numFmtId="0" fontId="12" fillId="0" borderId="0" xfId="2" applyFont="1" applyAlignment="1">
      <alignment vertical="center"/>
    </xf>
    <xf numFmtId="0" fontId="3" fillId="0" borderId="40" xfId="2" applyBorder="1" applyAlignment="1">
      <alignment vertical="center"/>
    </xf>
    <xf numFmtId="0" fontId="12" fillId="0" borderId="40" xfId="2" applyFont="1" applyBorder="1" applyAlignment="1">
      <alignment vertical="center"/>
    </xf>
    <xf numFmtId="0" fontId="12" fillId="0" borderId="41" xfId="2" applyFont="1" applyBorder="1" applyAlignment="1">
      <alignment vertical="center"/>
    </xf>
    <xf numFmtId="0" fontId="3" fillId="0" borderId="42" xfId="2" applyBorder="1" applyAlignment="1">
      <alignment vertical="center"/>
    </xf>
    <xf numFmtId="0" fontId="3" fillId="0" borderId="43" xfId="2" applyBorder="1" applyAlignment="1">
      <alignment vertical="center" wrapText="1"/>
    </xf>
    <xf numFmtId="0" fontId="12" fillId="0" borderId="12" xfId="2" applyFont="1" applyBorder="1" applyAlignment="1">
      <alignment vertical="center"/>
    </xf>
    <xf numFmtId="0" fontId="3" fillId="0" borderId="40" xfId="2" applyBorder="1" applyAlignment="1">
      <alignment vertical="center" wrapText="1"/>
    </xf>
    <xf numFmtId="0" fontId="14" fillId="0" borderId="12" xfId="2" applyFont="1" applyBorder="1" applyAlignment="1">
      <alignment vertical="center"/>
    </xf>
    <xf numFmtId="0" fontId="15" fillId="0" borderId="12" xfId="2" applyFont="1" applyBorder="1" applyAlignment="1">
      <alignment vertical="center"/>
    </xf>
    <xf numFmtId="0" fontId="10" fillId="0" borderId="0" xfId="2" applyFont="1" applyAlignment="1">
      <alignment vertical="center"/>
    </xf>
    <xf numFmtId="0" fontId="10" fillId="0" borderId="40" xfId="2" applyFont="1" applyBorder="1" applyAlignment="1">
      <alignment vertical="center" wrapText="1"/>
    </xf>
    <xf numFmtId="0" fontId="12" fillId="0" borderId="40" xfId="2" quotePrefix="1" applyFont="1" applyBorder="1" applyAlignment="1">
      <alignment vertical="center"/>
    </xf>
    <xf numFmtId="0" fontId="14" fillId="0" borderId="12" xfId="2" quotePrefix="1" applyFont="1" applyBorder="1" applyAlignment="1">
      <alignment vertical="center"/>
    </xf>
    <xf numFmtId="0" fontId="14" fillId="0" borderId="44" xfId="2" quotePrefix="1" applyFont="1" applyBorder="1" applyAlignment="1">
      <alignment vertical="center"/>
    </xf>
    <xf numFmtId="0" fontId="10" fillId="0" borderId="45" xfId="2" applyFont="1" applyBorder="1" applyAlignment="1">
      <alignment vertical="center"/>
    </xf>
    <xf numFmtId="0" fontId="10" fillId="0" borderId="46" xfId="2" applyFont="1" applyBorder="1" applyAlignment="1">
      <alignment vertical="center" wrapText="1"/>
    </xf>
    <xf numFmtId="0" fontId="3" fillId="0" borderId="44" xfId="2" applyBorder="1" applyAlignment="1">
      <alignment vertical="center"/>
    </xf>
    <xf numFmtId="0" fontId="3" fillId="0" borderId="45" xfId="2" applyBorder="1" applyAlignment="1">
      <alignment vertical="center"/>
    </xf>
    <xf numFmtId="0" fontId="3" fillId="0" borderId="45" xfId="2" applyBorder="1" applyAlignment="1">
      <alignment vertical="center" wrapText="1"/>
    </xf>
    <xf numFmtId="0" fontId="3" fillId="0" borderId="46" xfId="2" applyBorder="1" applyAlignment="1">
      <alignment vertical="center"/>
    </xf>
    <xf numFmtId="0" fontId="16" fillId="0" borderId="0" xfId="2" applyFont="1"/>
    <xf numFmtId="0" fontId="9" fillId="0" borderId="0" xfId="2" applyFont="1"/>
    <xf numFmtId="0" fontId="3" fillId="0" borderId="47" xfId="2" applyBorder="1" applyAlignment="1">
      <alignment vertical="center"/>
    </xf>
    <xf numFmtId="0" fontId="3" fillId="0" borderId="17" xfId="2" applyBorder="1"/>
    <xf numFmtId="0" fontId="3" fillId="0" borderId="1" xfId="2" applyBorder="1"/>
    <xf numFmtId="0" fontId="11" fillId="0" borderId="17" xfId="2" applyFont="1" applyBorder="1" applyAlignment="1">
      <alignment horizontal="center" vertical="center"/>
    </xf>
    <xf numFmtId="0" fontId="3" fillId="0" borderId="48" xfId="2" applyBorder="1"/>
    <xf numFmtId="0" fontId="16" fillId="0" borderId="49" xfId="2" applyFont="1" applyBorder="1" applyAlignment="1">
      <alignment vertical="center"/>
    </xf>
    <xf numFmtId="0" fontId="3" fillId="0" borderId="36" xfId="2" applyBorder="1"/>
    <xf numFmtId="0" fontId="3" fillId="0" borderId="4" xfId="2" applyBorder="1"/>
    <xf numFmtId="0" fontId="11" fillId="0" borderId="36" xfId="2" applyFont="1" applyBorder="1" applyAlignment="1">
      <alignment horizontal="center" vertical="center"/>
    </xf>
    <xf numFmtId="0" fontId="3" fillId="0" borderId="50" xfId="2" applyBorder="1" applyAlignment="1">
      <alignment vertical="center"/>
    </xf>
    <xf numFmtId="0" fontId="18" fillId="0" borderId="0" xfId="2" applyFont="1"/>
    <xf numFmtId="0" fontId="3" fillId="0" borderId="49" xfId="2" applyBorder="1" applyAlignment="1">
      <alignment vertical="center"/>
    </xf>
    <xf numFmtId="0" fontId="3" fillId="0" borderId="50" xfId="2" applyBorder="1"/>
    <xf numFmtId="0" fontId="16" fillId="0" borderId="0" xfId="2" applyFont="1" applyAlignment="1">
      <alignment horizontal="left" vertical="center"/>
    </xf>
    <xf numFmtId="0" fontId="3" fillId="0" borderId="0" xfId="2" applyAlignment="1">
      <alignment horizontal="center" vertical="center"/>
    </xf>
    <xf numFmtId="0" fontId="3" fillId="0" borderId="51" xfId="2" applyBorder="1" applyAlignment="1">
      <alignment vertical="center"/>
    </xf>
    <xf numFmtId="0" fontId="3" fillId="0" borderId="3" xfId="2" applyBorder="1"/>
    <xf numFmtId="0" fontId="3" fillId="0" borderId="2" xfId="2" applyBorder="1"/>
    <xf numFmtId="0" fontId="11" fillId="0" borderId="3" xfId="2" applyFont="1" applyBorder="1" applyAlignment="1">
      <alignment horizontal="center" vertical="center"/>
    </xf>
    <xf numFmtId="0" fontId="3" fillId="0" borderId="52" xfId="2" applyBorder="1" applyAlignment="1">
      <alignment vertical="center"/>
    </xf>
    <xf numFmtId="0" fontId="3" fillId="0" borderId="0" xfId="2" applyAlignment="1">
      <alignment horizontal="left" vertical="center"/>
    </xf>
    <xf numFmtId="0" fontId="11" fillId="0" borderId="0" xfId="2" applyFont="1" applyAlignment="1">
      <alignment horizontal="center" vertical="center"/>
    </xf>
    <xf numFmtId="0" fontId="19" fillId="0" borderId="47" xfId="2" applyFont="1" applyBorder="1" applyAlignment="1">
      <alignment vertical="center"/>
    </xf>
    <xf numFmtId="0" fontId="3" fillId="0" borderId="17" xfId="2" applyBorder="1" applyAlignment="1">
      <alignment horizontal="distributed" vertical="center"/>
    </xf>
    <xf numFmtId="0" fontId="19" fillId="0" borderId="17" xfId="2" applyFont="1" applyBorder="1"/>
    <xf numFmtId="0" fontId="19" fillId="0" borderId="48" xfId="2" applyFont="1" applyBorder="1" applyAlignment="1">
      <alignment vertical="center"/>
    </xf>
    <xf numFmtId="0" fontId="20" fillId="0" borderId="49" xfId="2" applyFont="1" applyBorder="1" applyAlignment="1">
      <alignment vertical="center"/>
    </xf>
    <xf numFmtId="0" fontId="20" fillId="0" borderId="36" xfId="2" applyFont="1" applyBorder="1"/>
    <xf numFmtId="0" fontId="20" fillId="0" borderId="50" xfId="2" applyFont="1" applyBorder="1" applyAlignment="1">
      <alignment vertical="center"/>
    </xf>
    <xf numFmtId="0" fontId="20" fillId="0" borderId="0" xfId="2" applyFont="1"/>
    <xf numFmtId="0" fontId="20" fillId="0" borderId="0" xfId="2" applyFont="1" applyAlignment="1">
      <alignment horizontal="left" vertical="center"/>
    </xf>
    <xf numFmtId="0" fontId="20" fillId="0" borderId="0" xfId="2" applyFont="1" applyAlignment="1">
      <alignment horizontal="center" vertical="center"/>
    </xf>
    <xf numFmtId="0" fontId="19" fillId="0" borderId="49" xfId="2" applyFont="1" applyBorder="1" applyAlignment="1">
      <alignment vertical="center"/>
    </xf>
    <xf numFmtId="0" fontId="19" fillId="0" borderId="36" xfId="2" applyFont="1" applyBorder="1"/>
    <xf numFmtId="0" fontId="19" fillId="0" borderId="50" xfId="2" applyFont="1" applyBorder="1" applyAlignment="1">
      <alignment vertical="center"/>
    </xf>
    <xf numFmtId="0" fontId="3" fillId="0" borderId="36" xfId="2" applyBorder="1" applyAlignment="1">
      <alignment horizontal="distributed" vertical="center" wrapText="1"/>
    </xf>
    <xf numFmtId="0" fontId="19" fillId="0" borderId="12" xfId="2" applyFont="1" applyBorder="1" applyAlignment="1">
      <alignment vertical="center"/>
    </xf>
    <xf numFmtId="0" fontId="3" fillId="0" borderId="0" xfId="2" applyAlignment="1">
      <alignment horizontal="distributed" vertical="center" wrapText="1"/>
    </xf>
    <xf numFmtId="0" fontId="19" fillId="0" borderId="0" xfId="2" applyFont="1"/>
    <xf numFmtId="0" fontId="19" fillId="0" borderId="40" xfId="2" applyFont="1" applyBorder="1" applyAlignment="1">
      <alignment vertical="center"/>
    </xf>
    <xf numFmtId="0" fontId="19" fillId="0" borderId="51" xfId="2" applyFont="1" applyBorder="1" applyAlignment="1">
      <alignment vertical="center"/>
    </xf>
    <xf numFmtId="0" fontId="3" fillId="0" borderId="3" xfId="2" applyBorder="1" applyAlignment="1">
      <alignment horizontal="distributed" vertical="center" wrapText="1"/>
    </xf>
    <xf numFmtId="0" fontId="19" fillId="0" borderId="3" xfId="2" applyFont="1" applyBorder="1"/>
    <xf numFmtId="0" fontId="19" fillId="0" borderId="52" xfId="2" applyFont="1" applyBorder="1" applyAlignment="1">
      <alignment vertical="center"/>
    </xf>
    <xf numFmtId="0" fontId="19" fillId="0" borderId="53" xfId="2" applyFont="1" applyBorder="1" applyAlignment="1">
      <alignment vertical="center"/>
    </xf>
    <xf numFmtId="0" fontId="3" fillId="0" borderId="38" xfId="2" applyBorder="1" applyAlignment="1">
      <alignment horizontal="distributed" vertical="center" wrapText="1"/>
    </xf>
    <xf numFmtId="0" fontId="3" fillId="0" borderId="38" xfId="2" applyBorder="1"/>
    <xf numFmtId="0" fontId="3" fillId="0" borderId="32" xfId="2" applyBorder="1"/>
    <xf numFmtId="0" fontId="11" fillId="0" borderId="38" xfId="2" applyFont="1" applyBorder="1" applyAlignment="1">
      <alignment horizontal="center" vertical="center"/>
    </xf>
    <xf numFmtId="0" fontId="19" fillId="0" borderId="38" xfId="2" applyFont="1" applyBorder="1"/>
    <xf numFmtId="0" fontId="19" fillId="0" borderId="54" xfId="2" applyFont="1" applyBorder="1" applyAlignment="1">
      <alignment vertical="center"/>
    </xf>
    <xf numFmtId="0" fontId="11" fillId="0" borderId="0" xfId="2" applyFont="1"/>
    <xf numFmtId="58" fontId="22" fillId="0" borderId="0" xfId="2" applyNumberFormat="1" applyFont="1"/>
    <xf numFmtId="0" fontId="9" fillId="0" borderId="0" xfId="2" applyFont="1" applyAlignment="1">
      <alignment vertical="center"/>
    </xf>
    <xf numFmtId="0" fontId="11" fillId="0" borderId="0" xfId="2" applyFont="1" applyAlignment="1">
      <alignment vertical="center"/>
    </xf>
    <xf numFmtId="0" fontId="11" fillId="0" borderId="16" xfId="2" quotePrefix="1" applyFont="1" applyBorder="1" applyAlignment="1">
      <alignment vertical="center"/>
    </xf>
    <xf numFmtId="0" fontId="3" fillId="0" borderId="18" xfId="2" applyBorder="1" applyAlignment="1">
      <alignment vertical="center"/>
    </xf>
    <xf numFmtId="0" fontId="3" fillId="0" borderId="7" xfId="2" applyBorder="1" applyAlignment="1">
      <alignment vertical="center"/>
    </xf>
    <xf numFmtId="0" fontId="3" fillId="0" borderId="9" xfId="2" applyBorder="1" applyAlignment="1">
      <alignment vertical="center"/>
    </xf>
    <xf numFmtId="0" fontId="11" fillId="0" borderId="23" xfId="2" quotePrefix="1" applyFont="1" applyBorder="1" applyAlignment="1">
      <alignment vertical="center"/>
    </xf>
    <xf numFmtId="0" fontId="3" fillId="0" borderId="28" xfId="2" applyBorder="1" applyAlignment="1">
      <alignment vertical="center"/>
    </xf>
    <xf numFmtId="0" fontId="3" fillId="0" borderId="57" xfId="2" applyBorder="1" applyAlignment="1">
      <alignment vertical="center"/>
    </xf>
    <xf numFmtId="0" fontId="3" fillId="0" borderId="58" xfId="2" applyBorder="1" applyAlignment="1">
      <alignment vertical="center"/>
    </xf>
    <xf numFmtId="0" fontId="3" fillId="0" borderId="59" xfId="2" applyBorder="1" applyAlignment="1">
      <alignment vertical="center"/>
    </xf>
    <xf numFmtId="0" fontId="11" fillId="0" borderId="56" xfId="2" quotePrefix="1" applyFont="1" applyBorder="1" applyAlignment="1">
      <alignment vertical="center"/>
    </xf>
    <xf numFmtId="0" fontId="11" fillId="0" borderId="20" xfId="2" quotePrefix="1" applyFont="1" applyBorder="1" applyAlignment="1">
      <alignment vertical="center"/>
    </xf>
    <xf numFmtId="0" fontId="3" fillId="0" borderId="21" xfId="2" applyBorder="1" applyAlignment="1">
      <alignment vertical="center"/>
    </xf>
    <xf numFmtId="0" fontId="11" fillId="3" borderId="56" xfId="2" quotePrefix="1" applyFont="1" applyFill="1" applyBorder="1" applyAlignment="1">
      <alignment vertical="center"/>
    </xf>
    <xf numFmtId="0" fontId="3" fillId="3" borderId="14" xfId="2" applyFill="1" applyBorder="1" applyAlignment="1">
      <alignment vertical="center"/>
    </xf>
    <xf numFmtId="0" fontId="3" fillId="3" borderId="12" xfId="2" applyFill="1" applyBorder="1" applyAlignment="1">
      <alignment vertical="center"/>
    </xf>
    <xf numFmtId="0" fontId="3" fillId="3" borderId="0" xfId="2" applyFill="1" applyAlignment="1">
      <alignment vertical="center"/>
    </xf>
    <xf numFmtId="0" fontId="3" fillId="3" borderId="40" xfId="2" applyFill="1" applyBorder="1" applyAlignment="1">
      <alignment vertical="center"/>
    </xf>
    <xf numFmtId="0" fontId="23" fillId="0" borderId="0" xfId="2" applyFont="1"/>
    <xf numFmtId="0" fontId="11" fillId="3" borderId="20" xfId="2" applyFont="1" applyFill="1" applyBorder="1" applyAlignment="1">
      <alignment vertical="center"/>
    </xf>
    <xf numFmtId="0" fontId="3" fillId="3" borderId="21" xfId="2" applyFill="1" applyBorder="1" applyAlignment="1">
      <alignment vertical="center"/>
    </xf>
    <xf numFmtId="0" fontId="3" fillId="3" borderId="51" xfId="2" applyFill="1" applyBorder="1" applyAlignment="1">
      <alignment vertical="center"/>
    </xf>
    <xf numFmtId="0" fontId="3" fillId="3" borderId="3" xfId="2" applyFill="1" applyBorder="1" applyAlignment="1">
      <alignment vertical="center"/>
    </xf>
    <xf numFmtId="0" fontId="3" fillId="3" borderId="52" xfId="2" applyFill="1" applyBorder="1" applyAlignment="1">
      <alignment vertical="center"/>
    </xf>
    <xf numFmtId="0" fontId="11" fillId="0" borderId="23" xfId="2" applyFont="1" applyBorder="1" applyAlignment="1">
      <alignment vertical="center"/>
    </xf>
    <xf numFmtId="0" fontId="11" fillId="3" borderId="23" xfId="2" quotePrefix="1" applyFont="1" applyFill="1" applyBorder="1" applyAlignment="1">
      <alignment vertical="center"/>
    </xf>
    <xf numFmtId="0" fontId="3" fillId="3" borderId="28" xfId="2" applyFill="1" applyBorder="1" applyAlignment="1">
      <alignment vertical="center"/>
    </xf>
    <xf numFmtId="0" fontId="11" fillId="0" borderId="60" xfId="2" applyFont="1" applyBorder="1" applyAlignment="1">
      <alignment vertical="center"/>
    </xf>
    <xf numFmtId="0" fontId="3" fillId="0" borderId="61" xfId="2" applyBorder="1" applyAlignment="1">
      <alignment vertical="center"/>
    </xf>
    <xf numFmtId="0" fontId="11" fillId="0" borderId="62" xfId="2" quotePrefix="1" applyFont="1" applyBorder="1" applyAlignment="1">
      <alignment vertical="center"/>
    </xf>
    <xf numFmtId="0" fontId="3" fillId="0" borderId="63" xfId="2" applyBorder="1" applyAlignment="1">
      <alignment vertical="center"/>
    </xf>
    <xf numFmtId="0" fontId="3" fillId="0" borderId="64" xfId="2" applyBorder="1" applyAlignment="1">
      <alignment vertical="center"/>
    </xf>
    <xf numFmtId="0" fontId="3" fillId="0" borderId="65" xfId="2" applyBorder="1" applyAlignment="1">
      <alignment vertical="center"/>
    </xf>
    <xf numFmtId="0" fontId="3" fillId="0" borderId="66" xfId="2" applyBorder="1" applyAlignment="1">
      <alignment vertical="center"/>
    </xf>
    <xf numFmtId="0" fontId="11" fillId="0" borderId="67" xfId="2" applyFont="1" applyBorder="1" applyAlignment="1">
      <alignment vertical="center"/>
    </xf>
    <xf numFmtId="0" fontId="3" fillId="0" borderId="68" xfId="2" applyBorder="1" applyAlignment="1">
      <alignment vertical="center"/>
    </xf>
    <xf numFmtId="0" fontId="11" fillId="0" borderId="37" xfId="2" quotePrefix="1" applyFont="1" applyBorder="1" applyAlignment="1">
      <alignment vertical="center"/>
    </xf>
    <xf numFmtId="0" fontId="3" fillId="0" borderId="33" xfId="2" applyBorder="1" applyAlignment="1">
      <alignment vertical="center"/>
    </xf>
    <xf numFmtId="0" fontId="3" fillId="0" borderId="0" xfId="2" quotePrefix="1"/>
    <xf numFmtId="0" fontId="24" fillId="0" borderId="0" xfId="2" applyFont="1"/>
    <xf numFmtId="0" fontId="25" fillId="0" borderId="0" xfId="2" applyFont="1" applyAlignment="1">
      <alignment vertical="center"/>
    </xf>
    <xf numFmtId="176" fontId="0" fillId="0" borderId="6" xfId="0" applyNumberFormat="1" applyBorder="1">
      <alignment vertical="center"/>
    </xf>
    <xf numFmtId="177" fontId="0" fillId="0" borderId="6" xfId="0" applyNumberFormat="1" applyBorder="1">
      <alignment vertical="center"/>
    </xf>
    <xf numFmtId="0" fontId="0" fillId="0" borderId="6" xfId="0" applyBorder="1">
      <alignment vertical="center"/>
    </xf>
    <xf numFmtId="178" fontId="0" fillId="0" borderId="6" xfId="0" applyNumberFormat="1" applyBorder="1">
      <alignment vertical="center"/>
    </xf>
    <xf numFmtId="179" fontId="0" fillId="0" borderId="6" xfId="0" applyNumberFormat="1" applyBorder="1">
      <alignment vertical="center"/>
    </xf>
    <xf numFmtId="180" fontId="0" fillId="0" borderId="6" xfId="0" applyNumberFormat="1" applyBorder="1">
      <alignment vertical="center"/>
    </xf>
    <xf numFmtId="181" fontId="0" fillId="0" borderId="6" xfId="0" applyNumberFormat="1" applyBorder="1">
      <alignment vertical="center"/>
    </xf>
    <xf numFmtId="176" fontId="0" fillId="2" borderId="6" xfId="0" applyNumberFormat="1" applyFill="1" applyBorder="1">
      <alignment vertical="center"/>
    </xf>
    <xf numFmtId="177" fontId="0" fillId="2" borderId="6" xfId="0" applyNumberFormat="1" applyFill="1" applyBorder="1">
      <alignment vertical="center"/>
    </xf>
    <xf numFmtId="0" fontId="0" fillId="2" borderId="6" xfId="0" applyFill="1" applyBorder="1">
      <alignment vertical="center"/>
    </xf>
    <xf numFmtId="0" fontId="22" fillId="0" borderId="0" xfId="2" applyFont="1" applyAlignment="1">
      <alignment vertical="center"/>
    </xf>
    <xf numFmtId="0" fontId="3" fillId="0" borderId="0" xfId="2" applyAlignment="1">
      <alignment horizontal="distributed" vertical="center" justifyLastLine="1"/>
    </xf>
    <xf numFmtId="0" fontId="3" fillId="0" borderId="0" xfId="2" applyAlignment="1">
      <alignment vertical="top" textRotation="255"/>
    </xf>
    <xf numFmtId="0" fontId="3" fillId="0" borderId="35" xfId="2" applyBorder="1" applyAlignment="1">
      <alignment horizontal="center" vertical="top" textRotation="255"/>
    </xf>
    <xf numFmtId="0" fontId="3" fillId="0" borderId="35" xfId="2" applyBorder="1" applyAlignment="1">
      <alignment horizontal="center" vertical="top" textRotation="255" wrapText="1"/>
    </xf>
    <xf numFmtId="0" fontId="3" fillId="0" borderId="16" xfId="2" applyBorder="1" applyAlignment="1">
      <alignment horizontal="center" vertical="center"/>
    </xf>
    <xf numFmtId="0" fontId="3" fillId="0" borderId="70" xfId="2" applyBorder="1" applyAlignment="1">
      <alignment vertical="center"/>
    </xf>
    <xf numFmtId="0" fontId="25" fillId="0" borderId="72" xfId="2" applyFont="1" applyBorder="1" applyAlignment="1">
      <alignment horizontal="center" vertical="center"/>
    </xf>
    <xf numFmtId="0" fontId="25" fillId="0" borderId="47" xfId="2" applyFont="1" applyBorder="1" applyAlignment="1">
      <alignment horizontal="center" vertical="center"/>
    </xf>
    <xf numFmtId="0" fontId="11" fillId="0" borderId="11" xfId="2" applyFont="1" applyBorder="1" applyAlignment="1">
      <alignment vertical="center"/>
    </xf>
    <xf numFmtId="0" fontId="3" fillId="0" borderId="23" xfId="2" applyBorder="1" applyAlignment="1">
      <alignment horizontal="center" vertical="center"/>
    </xf>
    <xf numFmtId="0" fontId="25" fillId="0" borderId="73" xfId="2" applyFont="1" applyBorder="1" applyAlignment="1">
      <alignment horizontal="center" vertical="center"/>
    </xf>
    <xf numFmtId="0" fontId="25" fillId="0" borderId="49" xfId="2" applyFont="1" applyBorder="1" applyAlignment="1">
      <alignment horizontal="center" vertical="center"/>
    </xf>
    <xf numFmtId="0" fontId="25" fillId="0" borderId="74" xfId="2" applyFont="1" applyBorder="1" applyAlignment="1">
      <alignment vertical="center"/>
    </xf>
    <xf numFmtId="0" fontId="11" fillId="0" borderId="73" xfId="2" applyFont="1" applyBorder="1" applyAlignment="1">
      <alignment horizontal="center" vertical="center"/>
    </xf>
    <xf numFmtId="0" fontId="11" fillId="0" borderId="49" xfId="2" quotePrefix="1" applyFont="1" applyBorder="1" applyAlignment="1">
      <alignment horizontal="center" vertical="center"/>
    </xf>
    <xf numFmtId="0" fontId="29" fillId="0" borderId="74" xfId="2" applyFont="1" applyBorder="1" applyAlignment="1">
      <alignment vertical="center"/>
    </xf>
    <xf numFmtId="0" fontId="29" fillId="0" borderId="73" xfId="2" applyFont="1" applyBorder="1" applyAlignment="1">
      <alignment horizontal="center" vertical="center"/>
    </xf>
    <xf numFmtId="0" fontId="29" fillId="0" borderId="49" xfId="2" applyFont="1" applyBorder="1" applyAlignment="1">
      <alignment horizontal="center" vertical="center"/>
    </xf>
    <xf numFmtId="0" fontId="3" fillId="0" borderId="74" xfId="2" applyBorder="1" applyAlignment="1">
      <alignment vertical="center"/>
    </xf>
    <xf numFmtId="0" fontId="11" fillId="0" borderId="12" xfId="2" applyFont="1" applyBorder="1" applyAlignment="1">
      <alignment horizontal="left" vertical="center" indent="1"/>
    </xf>
    <xf numFmtId="0" fontId="11" fillId="0" borderId="49" xfId="2" applyFont="1" applyBorder="1" applyAlignment="1">
      <alignment horizontal="center" vertical="center"/>
    </xf>
    <xf numFmtId="0" fontId="16" fillId="0" borderId="74" xfId="2" applyFont="1" applyBorder="1" applyAlignment="1">
      <alignment vertical="center"/>
    </xf>
    <xf numFmtId="0" fontId="3" fillId="0" borderId="12" xfId="2" applyBorder="1" applyAlignment="1">
      <alignment horizontal="left" vertical="center" indent="1"/>
    </xf>
    <xf numFmtId="0" fontId="30" fillId="0" borderId="49" xfId="2" applyFont="1" applyBorder="1" applyAlignment="1">
      <alignment horizontal="center" vertical="center"/>
    </xf>
    <xf numFmtId="0" fontId="3" fillId="0" borderId="12" xfId="2" applyBorder="1" applyAlignment="1">
      <alignment horizontal="left" vertical="center" indent="2"/>
    </xf>
    <xf numFmtId="0" fontId="31" fillId="0" borderId="74" xfId="2" applyFont="1" applyBorder="1" applyAlignment="1">
      <alignment vertical="center"/>
    </xf>
    <xf numFmtId="0" fontId="3" fillId="0" borderId="0" xfId="2" applyAlignment="1">
      <alignment horizontal="left" vertical="center" indent="1"/>
    </xf>
    <xf numFmtId="0" fontId="32" fillId="0" borderId="73" xfId="2" applyFont="1" applyBorder="1" applyAlignment="1">
      <alignment horizontal="center" vertical="center"/>
    </xf>
    <xf numFmtId="0" fontId="30" fillId="0" borderId="73" xfId="2" applyFont="1" applyBorder="1" applyAlignment="1">
      <alignment horizontal="center" vertical="center"/>
    </xf>
    <xf numFmtId="0" fontId="3" fillId="0" borderId="0" xfId="2" applyAlignment="1">
      <alignment horizontal="left" vertical="center" indent="2"/>
    </xf>
    <xf numFmtId="0" fontId="3" fillId="0" borderId="24" xfId="2" applyBorder="1" applyAlignment="1">
      <alignment vertical="center"/>
    </xf>
    <xf numFmtId="0" fontId="33" fillId="0" borderId="73" xfId="2" applyFont="1" applyBorder="1" applyAlignment="1">
      <alignment horizontal="center" vertical="center"/>
    </xf>
    <xf numFmtId="0" fontId="29" fillId="0" borderId="24" xfId="2" applyFont="1" applyBorder="1" applyAlignment="1">
      <alignment horizontal="center" vertical="center"/>
    </xf>
    <xf numFmtId="0" fontId="29" fillId="0" borderId="29" xfId="2" applyFont="1" applyBorder="1" applyAlignment="1">
      <alignment horizontal="center" vertical="center"/>
    </xf>
    <xf numFmtId="0" fontId="11" fillId="0" borderId="74" xfId="2" applyFont="1" applyBorder="1" applyAlignment="1">
      <alignment vertical="center"/>
    </xf>
    <xf numFmtId="0" fontId="3" fillId="0" borderId="73" xfId="2" applyBorder="1" applyAlignment="1">
      <alignment vertical="center"/>
    </xf>
    <xf numFmtId="0" fontId="11" fillId="0" borderId="29" xfId="2" applyFont="1" applyBorder="1" applyAlignment="1">
      <alignment horizontal="center" vertical="center"/>
    </xf>
    <xf numFmtId="0" fontId="34" fillId="0" borderId="73" xfId="2" applyFont="1" applyBorder="1" applyAlignment="1">
      <alignment horizontal="center" vertical="center"/>
    </xf>
    <xf numFmtId="0" fontId="34" fillId="0" borderId="49" xfId="2" applyFont="1" applyBorder="1" applyAlignment="1">
      <alignment horizontal="center" vertical="center"/>
    </xf>
    <xf numFmtId="0" fontId="25" fillId="0" borderId="29" xfId="2" applyFont="1" applyBorder="1" applyAlignment="1">
      <alignment horizontal="center" vertical="center"/>
    </xf>
    <xf numFmtId="0" fontId="3" fillId="0" borderId="67" xfId="2" applyBorder="1" applyAlignment="1">
      <alignment horizontal="center" vertical="center"/>
    </xf>
    <xf numFmtId="0" fontId="25" fillId="0" borderId="31" xfId="2" applyFont="1" applyBorder="1" applyAlignment="1">
      <alignment horizontal="center" vertical="center"/>
    </xf>
    <xf numFmtId="0" fontId="25" fillId="0" borderId="15" xfId="2" applyFont="1" applyBorder="1" applyAlignment="1">
      <alignment horizontal="center" vertical="center"/>
    </xf>
    <xf numFmtId="0" fontId="3" fillId="0" borderId="15" xfId="2" applyBorder="1" applyAlignment="1">
      <alignment vertical="center"/>
    </xf>
    <xf numFmtId="0" fontId="11" fillId="0" borderId="0" xfId="2" applyFont="1" applyAlignment="1">
      <alignment horizontal="left" vertical="center" indent="1"/>
    </xf>
    <xf numFmtId="0" fontId="35" fillId="0" borderId="16" xfId="0" applyFont="1" applyBorder="1" applyAlignment="1">
      <alignment horizontal="center" vertical="center" wrapText="1"/>
    </xf>
    <xf numFmtId="0" fontId="35" fillId="0" borderId="72" xfId="0" applyFont="1" applyBorder="1" applyAlignment="1">
      <alignment horizontal="center" vertical="center" wrapText="1"/>
    </xf>
    <xf numFmtId="0" fontId="35" fillId="0" borderId="18" xfId="0" applyFont="1" applyBorder="1" applyAlignment="1">
      <alignment horizontal="left" vertical="center" wrapText="1" indent="1"/>
    </xf>
    <xf numFmtId="0" fontId="35" fillId="0" borderId="73" xfId="0" applyFont="1" applyBorder="1" applyAlignment="1">
      <alignment horizontal="center" vertical="center" wrapText="1"/>
    </xf>
    <xf numFmtId="0" fontId="35" fillId="0" borderId="28" xfId="0" applyFont="1" applyBorder="1" applyAlignment="1">
      <alignment horizontal="left" vertical="center" wrapText="1" indent="1"/>
    </xf>
    <xf numFmtId="0" fontId="35" fillId="0" borderId="75" xfId="0" applyFont="1" applyBorder="1" applyAlignment="1">
      <alignment horizontal="center" vertical="center" wrapText="1"/>
    </xf>
    <xf numFmtId="0" fontId="35" fillId="0" borderId="30"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26" xfId="0" applyFont="1" applyBorder="1" applyAlignment="1">
      <alignment horizontal="left" vertical="center" wrapText="1" indent="1"/>
    </xf>
    <xf numFmtId="0" fontId="35" fillId="0" borderId="14" xfId="0" applyFont="1" applyBorder="1" applyAlignment="1">
      <alignment horizontal="left" vertical="center" wrapText="1" indent="1"/>
    </xf>
    <xf numFmtId="0" fontId="0" fillId="0" borderId="35" xfId="0" applyBorder="1" applyAlignment="1">
      <alignment vertical="center" wrapText="1"/>
    </xf>
    <xf numFmtId="0" fontId="35" fillId="0" borderId="21" xfId="0" applyFont="1" applyBorder="1" applyAlignment="1">
      <alignment horizontal="left" vertical="center" wrapText="1" indent="1"/>
    </xf>
    <xf numFmtId="182" fontId="0" fillId="0" borderId="6" xfId="0" applyNumberFormat="1" applyBorder="1">
      <alignment vertical="center"/>
    </xf>
    <xf numFmtId="182" fontId="0" fillId="0" borderId="0" xfId="0" applyNumberFormat="1">
      <alignment vertical="center"/>
    </xf>
    <xf numFmtId="0" fontId="6" fillId="3" borderId="6" xfId="1" applyFont="1" applyFill="1" applyBorder="1" applyAlignment="1">
      <alignment horizontal="left" vertical="center"/>
    </xf>
    <xf numFmtId="1" fontId="0" fillId="0" borderId="6" xfId="0" applyNumberFormat="1" applyBorder="1">
      <alignment vertical="center"/>
    </xf>
    <xf numFmtId="1" fontId="0" fillId="0" borderId="0" xfId="0" applyNumberFormat="1">
      <alignment vertical="center"/>
    </xf>
    <xf numFmtId="0" fontId="3" fillId="0" borderId="2" xfId="2" applyBorder="1" applyAlignment="1">
      <alignment horizontal="center" vertical="top" textRotation="255"/>
    </xf>
    <xf numFmtId="0" fontId="3" fillId="0" borderId="2" xfId="2" applyBorder="1" applyAlignment="1">
      <alignment horizontal="center" vertical="top" textRotation="255" wrapText="1"/>
    </xf>
    <xf numFmtId="0" fontId="25" fillId="0" borderId="1" xfId="2" applyFont="1" applyBorder="1" applyAlignment="1">
      <alignment horizontal="center" vertical="center"/>
    </xf>
    <xf numFmtId="0" fontId="11" fillId="0" borderId="11" xfId="2" applyFont="1" applyBorder="1" applyAlignment="1">
      <alignment horizontal="left" vertical="center" indent="1"/>
    </xf>
    <xf numFmtId="0" fontId="25" fillId="0" borderId="4" xfId="2" applyFont="1" applyBorder="1" applyAlignment="1">
      <alignment horizontal="center" vertical="center"/>
    </xf>
    <xf numFmtId="0" fontId="11" fillId="0" borderId="4" xfId="2" applyFont="1" applyBorder="1" applyAlignment="1">
      <alignment horizontal="center" vertical="center"/>
    </xf>
    <xf numFmtId="0" fontId="29" fillId="0" borderId="4" xfId="2" applyFont="1" applyBorder="1" applyAlignment="1">
      <alignment horizontal="center" vertical="center"/>
    </xf>
    <xf numFmtId="0" fontId="25" fillId="0" borderId="28" xfId="2" applyFont="1" applyBorder="1" applyAlignment="1">
      <alignment horizontal="center" vertical="center"/>
    </xf>
    <xf numFmtId="0" fontId="11" fillId="0" borderId="74" xfId="2" applyFont="1" applyBorder="1" applyAlignment="1">
      <alignment horizontal="left" vertical="center" indent="1"/>
    </xf>
    <xf numFmtId="0" fontId="3" fillId="0" borderId="74" xfId="2" applyBorder="1" applyAlignment="1">
      <alignment horizontal="left" vertical="center" indent="1"/>
    </xf>
    <xf numFmtId="0" fontId="3" fillId="0" borderId="74" xfId="2" applyBorder="1" applyAlignment="1">
      <alignment horizontal="left" vertical="center" indent="2"/>
    </xf>
    <xf numFmtId="0" fontId="3" fillId="0" borderId="74" xfId="2" applyBorder="1" applyAlignment="1">
      <alignment vertical="top"/>
    </xf>
    <xf numFmtId="0" fontId="36" fillId="0" borderId="74" xfId="2" applyFont="1" applyBorder="1" applyAlignment="1">
      <alignment vertical="center"/>
    </xf>
    <xf numFmtId="0" fontId="25" fillId="0" borderId="77" xfId="2" applyFont="1" applyBorder="1" applyAlignment="1">
      <alignment horizontal="center" vertical="center"/>
    </xf>
    <xf numFmtId="0" fontId="25" fillId="0" borderId="32" xfId="2" applyFont="1" applyBorder="1" applyAlignment="1">
      <alignment horizontal="center" vertical="center"/>
    </xf>
    <xf numFmtId="0" fontId="25" fillId="0" borderId="33" xfId="2" applyFont="1" applyBorder="1" applyAlignment="1">
      <alignment horizontal="center" vertical="center"/>
    </xf>
    <xf numFmtId="0" fontId="3" fillId="0" borderId="15" xfId="2" applyBorder="1" applyAlignment="1">
      <alignment horizontal="left" vertical="center" indent="1"/>
    </xf>
    <xf numFmtId="178" fontId="0" fillId="3" borderId="6" xfId="0" applyNumberFormat="1" applyFill="1" applyBorder="1">
      <alignment vertical="center"/>
    </xf>
    <xf numFmtId="182" fontId="0" fillId="3" borderId="6" xfId="0" applyNumberFormat="1" applyFill="1" applyBorder="1">
      <alignment vertical="center"/>
    </xf>
    <xf numFmtId="0" fontId="0" fillId="3" borderId="6" xfId="0" applyFill="1" applyBorder="1" applyAlignment="1">
      <alignment vertical="center" wrapText="1"/>
    </xf>
    <xf numFmtId="0" fontId="26" fillId="3" borderId="6" xfId="0" applyFont="1" applyFill="1" applyBorder="1" applyAlignment="1">
      <alignment vertical="center" wrapText="1"/>
    </xf>
    <xf numFmtId="0" fontId="6" fillId="3" borderId="6" xfId="1" applyFont="1" applyFill="1" applyBorder="1" applyAlignment="1">
      <alignment horizontal="left" vertical="center" shrinkToFit="1"/>
    </xf>
    <xf numFmtId="179" fontId="6" fillId="3" borderId="6" xfId="1" applyNumberFormat="1" applyFont="1" applyFill="1" applyBorder="1" applyAlignment="1">
      <alignment horizontal="left" vertical="center"/>
    </xf>
    <xf numFmtId="180" fontId="6" fillId="3" borderId="6" xfId="1" applyNumberFormat="1" applyFont="1" applyFill="1" applyBorder="1" applyAlignment="1">
      <alignment horizontal="left" vertical="center"/>
    </xf>
    <xf numFmtId="181" fontId="6" fillId="3" borderId="6" xfId="1" applyNumberFormat="1" applyFont="1" applyFill="1" applyBorder="1" applyAlignment="1">
      <alignment horizontal="left" vertical="center"/>
    </xf>
    <xf numFmtId="1" fontId="6" fillId="3" borderId="6" xfId="1" applyNumberFormat="1" applyFont="1" applyFill="1" applyBorder="1" applyAlignment="1">
      <alignment horizontal="left" vertical="center"/>
    </xf>
    <xf numFmtId="0" fontId="0" fillId="2" borderId="41" xfId="0" applyFill="1" applyBorder="1" applyAlignment="1">
      <alignment vertical="center" wrapText="1"/>
    </xf>
    <xf numFmtId="0" fontId="0" fillId="0" borderId="41" xfId="0" applyBorder="1">
      <alignment vertical="center"/>
    </xf>
    <xf numFmtId="0" fontId="0" fillId="0" borderId="78" xfId="0" applyBorder="1">
      <alignment vertical="center"/>
    </xf>
    <xf numFmtId="0" fontId="35" fillId="0" borderId="55" xfId="0" applyFont="1" applyBorder="1" applyAlignment="1">
      <alignment horizontal="center" vertical="center" wrapText="1"/>
    </xf>
    <xf numFmtId="0" fontId="37" fillId="0" borderId="74" xfId="2" applyFont="1" applyBorder="1" applyAlignment="1">
      <alignment vertical="center"/>
    </xf>
    <xf numFmtId="0" fontId="0" fillId="0" borderId="79" xfId="0" applyBorder="1">
      <alignment vertical="center"/>
    </xf>
    <xf numFmtId="0" fontId="0" fillId="5" borderId="78" xfId="0" applyFill="1" applyBorder="1" applyAlignment="1">
      <alignment vertical="center" wrapText="1"/>
    </xf>
    <xf numFmtId="0" fontId="0" fillId="5" borderId="6" xfId="0" applyFill="1" applyBorder="1" applyAlignment="1">
      <alignment vertical="center" wrapText="1"/>
    </xf>
    <xf numFmtId="0" fontId="37" fillId="0" borderId="74" xfId="2" applyFont="1" applyBorder="1" applyAlignment="1">
      <alignment horizontal="left" vertical="center" indent="2"/>
    </xf>
    <xf numFmtId="0" fontId="12" fillId="0" borderId="21" xfId="2" applyFont="1" applyBorder="1" applyAlignment="1">
      <alignment horizontal="left" vertical="center" wrapText="1"/>
    </xf>
    <xf numFmtId="0" fontId="3" fillId="0" borderId="30" xfId="2" applyBorder="1" applyAlignment="1">
      <alignment vertical="center"/>
    </xf>
    <xf numFmtId="0" fontId="3" fillId="0" borderId="35" xfId="2" applyBorder="1" applyAlignment="1">
      <alignment vertical="center"/>
    </xf>
    <xf numFmtId="0" fontId="35" fillId="0" borderId="23" xfId="0" applyFont="1" applyBorder="1" applyAlignment="1">
      <alignment horizontal="center" vertical="center" wrapText="1"/>
    </xf>
    <xf numFmtId="0" fontId="3" fillId="0" borderId="36" xfId="2" applyBorder="1" applyAlignment="1">
      <alignment horizontal="distributed" vertical="center"/>
    </xf>
    <xf numFmtId="0" fontId="11" fillId="0" borderId="55" xfId="2" quotePrefix="1" applyFont="1" applyBorder="1" applyAlignment="1">
      <alignment vertical="center"/>
    </xf>
    <xf numFmtId="0" fontId="11" fillId="0" borderId="56" xfId="2" applyFont="1" applyBorder="1" applyAlignment="1">
      <alignment vertical="center"/>
    </xf>
    <xf numFmtId="0" fontId="3" fillId="0" borderId="26" xfId="2" applyBorder="1" applyAlignment="1">
      <alignment vertical="center"/>
    </xf>
    <xf numFmtId="0" fontId="3" fillId="0" borderId="14" xfId="2" applyBorder="1" applyAlignment="1">
      <alignment vertical="center"/>
    </xf>
    <xf numFmtId="0" fontId="3" fillId="2" borderId="36" xfId="2" applyFill="1" applyBorder="1"/>
    <xf numFmtId="0" fontId="3" fillId="2" borderId="4" xfId="2" applyFill="1" applyBorder="1"/>
    <xf numFmtId="0" fontId="11" fillId="2" borderId="36" xfId="2" applyFont="1" applyFill="1" applyBorder="1" applyAlignment="1">
      <alignment horizontal="center" vertical="center"/>
    </xf>
    <xf numFmtId="176" fontId="0" fillId="0" borderId="6" xfId="0" applyNumberFormat="1" applyBorder="1" applyProtection="1">
      <alignment vertical="center"/>
      <protection locked="0"/>
    </xf>
    <xf numFmtId="177" fontId="0" fillId="0" borderId="6" xfId="0" applyNumberFormat="1" applyBorder="1" applyProtection="1">
      <alignment vertical="center"/>
      <protection locked="0"/>
    </xf>
    <xf numFmtId="0" fontId="0" fillId="0" borderId="6" xfId="0" applyBorder="1" applyProtection="1">
      <alignment vertical="center"/>
      <protection locked="0"/>
    </xf>
    <xf numFmtId="176" fontId="0" fillId="0" borderId="0" xfId="0" applyNumberFormat="1" applyProtection="1">
      <alignment vertical="center"/>
      <protection locked="0"/>
    </xf>
    <xf numFmtId="177" fontId="0" fillId="0" borderId="0" xfId="0" applyNumberFormat="1" applyProtection="1">
      <alignment vertical="center"/>
      <protection locked="0"/>
    </xf>
    <xf numFmtId="0" fontId="0" fillId="0" borderId="0" xfId="0" applyProtection="1">
      <alignment vertical="center"/>
      <protection locked="0"/>
    </xf>
    <xf numFmtId="14" fontId="0" fillId="0" borderId="6" xfId="0" applyNumberFormat="1" applyBorder="1" applyProtection="1">
      <alignment vertical="center"/>
      <protection locked="0"/>
    </xf>
    <xf numFmtId="178" fontId="0" fillId="0" borderId="6" xfId="0" applyNumberFormat="1" applyBorder="1" applyProtection="1">
      <alignment vertical="center"/>
      <protection locked="0"/>
    </xf>
    <xf numFmtId="178" fontId="0" fillId="0" borderId="0" xfId="0" applyNumberFormat="1" applyProtection="1">
      <alignment vertical="center"/>
      <protection locked="0"/>
    </xf>
    <xf numFmtId="49" fontId="0" fillId="0" borderId="6" xfId="0" applyNumberFormat="1" applyBorder="1" applyProtection="1">
      <alignment vertical="center"/>
      <protection locked="0"/>
    </xf>
    <xf numFmtId="49" fontId="0" fillId="0" borderId="0" xfId="0" applyNumberFormat="1" applyProtection="1">
      <alignment vertical="center"/>
      <protection locked="0"/>
    </xf>
    <xf numFmtId="179" fontId="0" fillId="0" borderId="6" xfId="0" applyNumberFormat="1" applyBorder="1" applyProtection="1">
      <alignment vertical="center"/>
      <protection locked="0"/>
    </xf>
    <xf numFmtId="180" fontId="0" fillId="0" borderId="6" xfId="0" applyNumberFormat="1" applyBorder="1" applyProtection="1">
      <alignment vertical="center"/>
      <protection locked="0"/>
    </xf>
    <xf numFmtId="181" fontId="0" fillId="0" borderId="6" xfId="0" applyNumberFormat="1" applyBorder="1" applyProtection="1">
      <alignment vertical="center"/>
      <protection locked="0"/>
    </xf>
    <xf numFmtId="1" fontId="0" fillId="0" borderId="6" xfId="0" applyNumberFormat="1" applyBorder="1" applyProtection="1">
      <alignment vertical="center"/>
      <protection locked="0"/>
    </xf>
    <xf numFmtId="179" fontId="0" fillId="0" borderId="0" xfId="0" applyNumberFormat="1" applyProtection="1">
      <alignment vertical="center"/>
      <protection locked="0"/>
    </xf>
    <xf numFmtId="180" fontId="0" fillId="0" borderId="0" xfId="0" applyNumberFormat="1" applyProtection="1">
      <alignment vertical="center"/>
      <protection locked="0"/>
    </xf>
    <xf numFmtId="181" fontId="0" fillId="0" borderId="0" xfId="0" applyNumberFormat="1" applyProtection="1">
      <alignment vertical="center"/>
      <protection locked="0"/>
    </xf>
    <xf numFmtId="1" fontId="0" fillId="0" borderId="0" xfId="0" applyNumberFormat="1" applyProtection="1">
      <alignment vertical="center"/>
      <protection locked="0"/>
    </xf>
    <xf numFmtId="0" fontId="0" fillId="7" borderId="6" xfId="0" applyFill="1" applyBorder="1" applyProtection="1">
      <alignment vertical="center"/>
      <protection locked="0"/>
    </xf>
    <xf numFmtId="0" fontId="0" fillId="7" borderId="0" xfId="0" applyFill="1" applyProtection="1">
      <alignment vertical="center"/>
      <protection locked="0"/>
    </xf>
    <xf numFmtId="0" fontId="29" fillId="0" borderId="28" xfId="2" applyFont="1" applyBorder="1" applyAlignment="1">
      <alignment horizontal="center" vertical="center"/>
    </xf>
    <xf numFmtId="0" fontId="25" fillId="0" borderId="76" xfId="2" applyFont="1" applyBorder="1" applyAlignment="1">
      <alignment horizontal="center" vertical="center"/>
    </xf>
    <xf numFmtId="0" fontId="25" fillId="0" borderId="68" xfId="2" applyFont="1" applyBorder="1" applyAlignment="1">
      <alignment horizontal="center" vertical="center"/>
    </xf>
    <xf numFmtId="0" fontId="35" fillId="0" borderId="37" xfId="0" applyFont="1" applyBorder="1" applyAlignment="1">
      <alignment horizontal="center" vertical="center" wrapText="1"/>
    </xf>
    <xf numFmtId="0" fontId="35" fillId="0" borderId="77" xfId="0" applyFont="1" applyBorder="1" applyAlignment="1">
      <alignment horizontal="center" vertical="center" wrapText="1"/>
    </xf>
    <xf numFmtId="0" fontId="35" fillId="0" borderId="33" xfId="0" applyFont="1" applyBorder="1" applyAlignment="1">
      <alignment horizontal="left" vertical="center" wrapText="1" indent="1"/>
    </xf>
    <xf numFmtId="176" fontId="0" fillId="2" borderId="6" xfId="0" applyNumberFormat="1" applyFill="1" applyBorder="1" applyAlignment="1" applyProtection="1">
      <protection locked="0"/>
    </xf>
    <xf numFmtId="177" fontId="0" fillId="2" borderId="6" xfId="0" applyNumberFormat="1" applyFill="1" applyBorder="1" applyAlignment="1" applyProtection="1">
      <protection locked="0"/>
    </xf>
    <xf numFmtId="0" fontId="0" fillId="2" borderId="6" xfId="0" applyFill="1" applyBorder="1" applyAlignment="1" applyProtection="1">
      <protection locked="0"/>
    </xf>
    <xf numFmtId="0" fontId="0" fillId="2" borderId="6" xfId="0" applyFill="1" applyBorder="1" applyAlignment="1"/>
    <xf numFmtId="0" fontId="0" fillId="3" borderId="6" xfId="0" applyFill="1" applyBorder="1" applyAlignment="1"/>
    <xf numFmtId="178" fontId="0" fillId="2" borderId="6" xfId="0" applyNumberFormat="1" applyFill="1" applyBorder="1" applyAlignment="1" applyProtection="1">
      <protection locked="0"/>
    </xf>
    <xf numFmtId="178" fontId="0" fillId="6" borderId="6" xfId="0" applyNumberFormat="1" applyFill="1" applyBorder="1" applyAlignment="1" applyProtection="1">
      <protection locked="0"/>
    </xf>
    <xf numFmtId="0" fontId="0" fillId="6" borderId="6" xfId="0" applyFill="1" applyBorder="1" applyAlignment="1" applyProtection="1">
      <protection locked="0"/>
    </xf>
    <xf numFmtId="0" fontId="0" fillId="4" borderId="6" xfId="0" applyFill="1" applyBorder="1" applyAlignment="1"/>
    <xf numFmtId="0" fontId="0" fillId="4" borderId="6" xfId="0" applyFill="1" applyBorder="1" applyAlignment="1">
      <alignment wrapText="1"/>
    </xf>
    <xf numFmtId="0" fontId="40" fillId="4" borderId="6" xfId="0" applyFont="1" applyFill="1" applyBorder="1" applyAlignment="1">
      <alignment wrapText="1"/>
    </xf>
    <xf numFmtId="0" fontId="41" fillId="4" borderId="6" xfId="0" applyFont="1" applyFill="1" applyBorder="1" applyAlignment="1">
      <alignment wrapText="1"/>
    </xf>
    <xf numFmtId="0" fontId="43" fillId="4" borderId="6" xfId="0" applyFont="1" applyFill="1" applyBorder="1" applyAlignment="1">
      <alignment wrapText="1"/>
    </xf>
    <xf numFmtId="0" fontId="6" fillId="2" borderId="6" xfId="1" applyFont="1" applyFill="1" applyBorder="1" applyAlignment="1" applyProtection="1">
      <alignment horizontal="left" shrinkToFit="1"/>
      <protection locked="0"/>
    </xf>
    <xf numFmtId="49" fontId="6" fillId="2" borderId="6" xfId="1" applyNumberFormat="1" applyFont="1" applyFill="1" applyBorder="1" applyAlignment="1" applyProtection="1">
      <alignment horizontal="left" shrinkToFit="1"/>
      <protection locked="0"/>
    </xf>
    <xf numFmtId="0" fontId="6" fillId="3" borderId="6" xfId="1" applyFont="1" applyFill="1" applyBorder="1" applyAlignment="1">
      <alignment horizontal="left"/>
    </xf>
    <xf numFmtId="179" fontId="6" fillId="2" borderId="6" xfId="1" applyNumberFormat="1" applyFont="1" applyFill="1" applyBorder="1" applyAlignment="1" applyProtection="1">
      <alignment horizontal="left"/>
      <protection locked="0"/>
    </xf>
    <xf numFmtId="180" fontId="6" fillId="2" borderId="6" xfId="1" applyNumberFormat="1" applyFont="1" applyFill="1" applyBorder="1" applyAlignment="1" applyProtection="1">
      <alignment horizontal="left"/>
      <protection locked="0"/>
    </xf>
    <xf numFmtId="181" fontId="6" fillId="2" borderId="6" xfId="1" applyNumberFormat="1" applyFont="1" applyFill="1" applyBorder="1" applyAlignment="1" applyProtection="1">
      <alignment horizontal="left"/>
      <protection locked="0"/>
    </xf>
    <xf numFmtId="1" fontId="6" fillId="2" borderId="6" xfId="1" applyNumberFormat="1" applyFont="1" applyFill="1" applyBorder="1" applyAlignment="1" applyProtection="1">
      <alignment horizontal="left"/>
      <protection locked="0"/>
    </xf>
    <xf numFmtId="0" fontId="0" fillId="2" borderId="79" xfId="0" applyFill="1" applyBorder="1" applyAlignment="1">
      <alignment wrapText="1"/>
    </xf>
    <xf numFmtId="0" fontId="38" fillId="5" borderId="43" xfId="0" applyFont="1" applyFill="1" applyBorder="1" applyAlignment="1" applyProtection="1">
      <protection locked="0"/>
    </xf>
    <xf numFmtId="0" fontId="6" fillId="5" borderId="6" xfId="0" applyFont="1" applyFill="1" applyBorder="1" applyAlignment="1" applyProtection="1">
      <protection locked="0"/>
    </xf>
    <xf numFmtId="0" fontId="0" fillId="0" borderId="0" xfId="0" applyAlignment="1"/>
    <xf numFmtId="182" fontId="0" fillId="6" borderId="6" xfId="0" applyNumberFormat="1" applyFill="1" applyBorder="1" applyAlignment="1"/>
    <xf numFmtId="49" fontId="6" fillId="6" borderId="6" xfId="1" applyNumberFormat="1" applyFont="1" applyFill="1" applyBorder="1" applyAlignment="1" applyProtection="1">
      <alignment horizontal="left" shrinkToFit="1"/>
      <protection locked="0"/>
    </xf>
    <xf numFmtId="0" fontId="0" fillId="6" borderId="43" xfId="0" applyFill="1" applyBorder="1" applyAlignment="1">
      <alignment vertical="center" wrapText="1"/>
    </xf>
    <xf numFmtId="0" fontId="0" fillId="0" borderId="43" xfId="0" applyBorder="1">
      <alignment vertical="center"/>
    </xf>
    <xf numFmtId="0" fontId="0" fillId="0" borderId="40" xfId="0" applyBorder="1">
      <alignment vertical="center"/>
    </xf>
    <xf numFmtId="0" fontId="3" fillId="0" borderId="5" xfId="2" applyBorder="1" applyAlignment="1">
      <alignment vertical="center" wrapText="1"/>
    </xf>
    <xf numFmtId="0" fontId="3" fillId="0" borderId="25" xfId="2" applyBorder="1" applyAlignment="1">
      <alignment vertical="center"/>
    </xf>
    <xf numFmtId="0" fontId="12" fillId="0" borderId="26" xfId="2" applyFont="1" applyBorder="1" applyAlignment="1">
      <alignment horizontal="left" vertical="center" wrapText="1"/>
    </xf>
    <xf numFmtId="0" fontId="12" fillId="0" borderId="21" xfId="2" applyFont="1" applyBorder="1" applyAlignment="1">
      <alignment horizontal="left" vertical="center" wrapText="1"/>
    </xf>
    <xf numFmtId="0" fontId="3" fillId="0" borderId="11" xfId="2" applyBorder="1" applyAlignment="1">
      <alignment vertical="center" wrapText="1"/>
    </xf>
    <xf numFmtId="0" fontId="3" fillId="0" borderId="15" xfId="2" applyBorder="1" applyAlignment="1">
      <alignment vertical="center" wrapText="1"/>
    </xf>
    <xf numFmtId="0" fontId="3" fillId="0" borderId="4" xfId="2" applyBorder="1" applyAlignment="1">
      <alignment vertical="center" wrapText="1"/>
    </xf>
    <xf numFmtId="0" fontId="3" fillId="0" borderId="24" xfId="2" applyBorder="1" applyAlignment="1">
      <alignment vertical="center" wrapText="1"/>
    </xf>
    <xf numFmtId="0" fontId="3" fillId="0" borderId="24" xfId="2" applyBorder="1" applyAlignment="1">
      <alignment vertical="center"/>
    </xf>
    <xf numFmtId="0" fontId="3" fillId="0" borderId="11" xfId="2" applyBorder="1" applyAlignment="1">
      <alignment horizontal="distributed" vertical="center" justifyLastLine="1"/>
    </xf>
    <xf numFmtId="0" fontId="3" fillId="0" borderId="15" xfId="2" applyBorder="1" applyAlignment="1">
      <alignment horizontal="distributed" vertical="center" justifyLastLine="1"/>
    </xf>
    <xf numFmtId="0" fontId="3" fillId="0" borderId="75" xfId="2" applyBorder="1" applyAlignment="1">
      <alignment horizontal="center" vertical="center" wrapText="1"/>
    </xf>
    <xf numFmtId="0" fontId="3" fillId="0" borderId="30" xfId="2" applyBorder="1" applyAlignment="1">
      <alignment horizontal="center" vertical="center"/>
    </xf>
    <xf numFmtId="0" fontId="3" fillId="0" borderId="35" xfId="2" applyBorder="1" applyAlignment="1">
      <alignment horizontal="center" vertical="center"/>
    </xf>
    <xf numFmtId="0" fontId="3" fillId="0" borderId="30" xfId="2" applyBorder="1" applyAlignment="1">
      <alignment vertical="center"/>
    </xf>
    <xf numFmtId="0" fontId="3" fillId="0" borderId="35" xfId="2" applyBorder="1" applyAlignment="1">
      <alignment vertical="center"/>
    </xf>
    <xf numFmtId="0" fontId="3" fillId="0" borderId="75" xfId="2" applyBorder="1" applyAlignment="1">
      <alignment horizontal="center" vertical="center"/>
    </xf>
    <xf numFmtId="0" fontId="3" fillId="0" borderId="7" xfId="2" applyBorder="1" applyAlignment="1">
      <alignment horizontal="distributed" vertical="center" justifyLastLine="1"/>
    </xf>
    <xf numFmtId="0" fontId="3" fillId="0" borderId="9" xfId="2" applyBorder="1" applyAlignment="1">
      <alignment horizontal="distributed" vertical="center" justifyLastLine="1"/>
    </xf>
    <xf numFmtId="0" fontId="3" fillId="0" borderId="69" xfId="2" applyBorder="1" applyAlignment="1">
      <alignment horizontal="distributed" vertical="center" justifyLastLine="1"/>
    </xf>
    <xf numFmtId="0" fontId="3" fillId="0" borderId="44" xfId="2" applyBorder="1" applyAlignment="1">
      <alignment horizontal="distributed" vertical="center" justifyLastLine="1"/>
    </xf>
    <xf numFmtId="0" fontId="3" fillId="0" borderId="45" xfId="2" applyBorder="1" applyAlignment="1">
      <alignment horizontal="distributed" vertical="center" justifyLastLine="1"/>
    </xf>
    <xf numFmtId="0" fontId="3" fillId="0" borderId="71" xfId="2" applyBorder="1" applyAlignment="1">
      <alignment horizontal="distributed" vertical="center" justifyLastLine="1"/>
    </xf>
    <xf numFmtId="0" fontId="3" fillId="0" borderId="1" xfId="2" applyBorder="1" applyAlignment="1">
      <alignment horizontal="distributed" vertical="center" justifyLastLine="1"/>
    </xf>
    <xf numFmtId="0" fontId="3" fillId="0" borderId="17" xfId="2" applyBorder="1" applyAlignment="1">
      <alignment horizontal="distributed" vertical="center" justifyLastLine="1"/>
    </xf>
    <xf numFmtId="0" fontId="3" fillId="0" borderId="70" xfId="2" applyBorder="1" applyAlignment="1">
      <alignment horizontal="distributed" vertical="center" justifyLastLine="1"/>
    </xf>
    <xf numFmtId="0" fontId="3" fillId="0" borderId="11" xfId="2" applyBorder="1" applyAlignment="1">
      <alignment horizontal="center" vertical="center" textRotation="255" wrapText="1"/>
    </xf>
    <xf numFmtId="0" fontId="3" fillId="0" borderId="15" xfId="2" applyBorder="1" applyAlignment="1">
      <alignment horizontal="center" vertical="center" textRotation="255" wrapText="1"/>
    </xf>
    <xf numFmtId="0" fontId="3" fillId="0" borderId="17" xfId="2" applyBorder="1" applyAlignment="1">
      <alignment horizontal="distributed" justifyLastLine="1"/>
    </xf>
    <xf numFmtId="0" fontId="3" fillId="0" borderId="70" xfId="2" applyBorder="1" applyAlignment="1">
      <alignment horizontal="distributed" justifyLastLine="1"/>
    </xf>
    <xf numFmtId="0" fontId="3" fillId="0" borderId="48" xfId="2" applyBorder="1" applyAlignment="1">
      <alignment horizontal="distributed" vertical="center" justifyLastLine="1"/>
    </xf>
    <xf numFmtId="0" fontId="35" fillId="0" borderId="23" xfId="0" applyFont="1" applyBorder="1" applyAlignment="1">
      <alignment horizontal="center" vertical="center" wrapText="1"/>
    </xf>
    <xf numFmtId="0" fontId="3" fillId="0" borderId="36" xfId="2" applyBorder="1" applyAlignment="1">
      <alignment horizontal="distributed" vertical="center"/>
    </xf>
    <xf numFmtId="0" fontId="3" fillId="0" borderId="38" xfId="2" applyBorder="1" applyAlignment="1">
      <alignment horizontal="distributed" vertical="center"/>
    </xf>
    <xf numFmtId="0" fontId="3" fillId="2" borderId="36" xfId="2" applyFill="1" applyBorder="1" applyAlignment="1">
      <alignment horizontal="distributed" vertical="center"/>
    </xf>
    <xf numFmtId="0" fontId="3" fillId="0" borderId="17" xfId="2" applyBorder="1" applyAlignment="1">
      <alignment horizontal="distributed" vertical="center"/>
    </xf>
    <xf numFmtId="0" fontId="11" fillId="0" borderId="55" xfId="2" quotePrefix="1" applyFont="1" applyBorder="1" applyAlignment="1">
      <alignment vertical="center"/>
    </xf>
    <xf numFmtId="0" fontId="11" fillId="0" borderId="20" xfId="2" applyFont="1" applyBorder="1" applyAlignment="1">
      <alignment vertical="center"/>
    </xf>
    <xf numFmtId="0" fontId="3" fillId="0" borderId="26" xfId="2" quotePrefix="1" applyBorder="1" applyAlignment="1">
      <alignment vertical="center"/>
    </xf>
    <xf numFmtId="0" fontId="3" fillId="0" borderId="21" xfId="2" applyBorder="1" applyAlignment="1">
      <alignment vertical="center"/>
    </xf>
    <xf numFmtId="0" fontId="3" fillId="0" borderId="41" xfId="2" applyBorder="1" applyAlignment="1">
      <alignment horizontal="distributed" vertical="center" justifyLastLine="1"/>
    </xf>
    <xf numFmtId="0" fontId="3" fillId="0" borderId="43" xfId="2" applyBorder="1" applyAlignment="1">
      <alignment horizontal="distributed" vertical="center" justifyLastLine="1"/>
    </xf>
    <xf numFmtId="0" fontId="3" fillId="0" borderId="42" xfId="2" applyBorder="1" applyAlignment="1">
      <alignment horizontal="distributed" vertical="center" justifyLastLine="1"/>
    </xf>
    <xf numFmtId="0" fontId="11" fillId="0" borderId="56" xfId="2" applyFont="1" applyBorder="1" applyAlignment="1">
      <alignment vertical="center"/>
    </xf>
    <xf numFmtId="0" fontId="3" fillId="0" borderId="26" xfId="2" applyBorder="1" applyAlignment="1">
      <alignment vertical="center"/>
    </xf>
    <xf numFmtId="0" fontId="3" fillId="0" borderId="14" xfId="2" applyBorder="1" applyAlignment="1">
      <alignment vertical="center"/>
    </xf>
  </cellXfs>
  <cellStyles count="3">
    <cellStyle name="標準" xfId="0" builtinId="0"/>
    <cellStyle name="標準 2" xfId="2" xr:uid="{00000000-0005-0000-0000-000001000000}"/>
    <cellStyle name="標準_新採用職員名簿H２０" xfId="1" xr:uid="{00000000-0005-0000-0000-000002000000}"/>
  </cellStyles>
  <dxfs count="8">
    <dxf>
      <fill>
        <patternFill>
          <bgColor theme="4" tint="0.59996337778862885"/>
        </patternFill>
      </fill>
    </dxf>
    <dxf>
      <fill>
        <patternFill>
          <bgColor theme="4" tint="0.59996337778862885"/>
        </patternFill>
      </fill>
    </dxf>
    <dxf>
      <fill>
        <patternFill>
          <bgColor theme="4" tint="0.59996337778862885"/>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CB0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xdr:row>
      <xdr:rowOff>0</xdr:rowOff>
    </xdr:from>
    <xdr:to>
      <xdr:col>4</xdr:col>
      <xdr:colOff>342900</xdr:colOff>
      <xdr:row>4</xdr:row>
      <xdr:rowOff>9525</xdr:rowOff>
    </xdr:to>
    <xdr:sp macro="" textlink="">
      <xdr:nvSpPr>
        <xdr:cNvPr id="2" name="テキスト 3">
          <a:extLst>
            <a:ext uri="{FF2B5EF4-FFF2-40B4-BE49-F238E27FC236}">
              <a16:creationId xmlns:a16="http://schemas.microsoft.com/office/drawing/2014/main" id="{00000000-0008-0000-0200-000002000000}"/>
            </a:ext>
          </a:extLst>
        </xdr:cNvPr>
        <xdr:cNvSpPr txBox="1">
          <a:spLocks noChangeArrowheads="1"/>
        </xdr:cNvSpPr>
      </xdr:nvSpPr>
      <xdr:spPr bwMode="auto">
        <a:xfrm>
          <a:off x="1924050" y="600075"/>
          <a:ext cx="342900" cy="4095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ctr" rtl="0">
            <a:defRPr sz="1000"/>
          </a:pPr>
          <a:r>
            <a:rPr lang="ja-JP" altLang="en-US" sz="600" b="0" i="0" u="none" strike="noStrike" baseline="0">
              <a:solidFill>
                <a:srgbClr val="000000"/>
              </a:solidFill>
              <a:latin typeface="ＭＳ 明朝"/>
              <a:ea typeface="ＭＳ 明朝"/>
            </a:rPr>
            <a:t>タイプ</a:t>
          </a:r>
        </a:p>
      </xdr:txBody>
    </xdr:sp>
    <xdr:clientData/>
  </xdr:twoCellAnchor>
  <xdr:twoCellAnchor editAs="oneCell">
    <xdr:from>
      <xdr:col>5</xdr:col>
      <xdr:colOff>3175</xdr:colOff>
      <xdr:row>2</xdr:row>
      <xdr:rowOff>0</xdr:rowOff>
    </xdr:from>
    <xdr:to>
      <xdr:col>5</xdr:col>
      <xdr:colOff>346075</xdr:colOff>
      <xdr:row>4</xdr:row>
      <xdr:rowOff>57150</xdr:rowOff>
    </xdr:to>
    <xdr:sp macro="" textlink="">
      <xdr:nvSpPr>
        <xdr:cNvPr id="3" name="テキスト 4">
          <a:extLst>
            <a:ext uri="{FF2B5EF4-FFF2-40B4-BE49-F238E27FC236}">
              <a16:creationId xmlns:a16="http://schemas.microsoft.com/office/drawing/2014/main" id="{00000000-0008-0000-0200-000003000000}"/>
            </a:ext>
          </a:extLst>
        </xdr:cNvPr>
        <xdr:cNvSpPr txBox="1">
          <a:spLocks noChangeArrowheads="1"/>
        </xdr:cNvSpPr>
      </xdr:nvSpPr>
      <xdr:spPr bwMode="auto">
        <a:xfrm>
          <a:off x="2279650" y="600075"/>
          <a:ext cx="342900" cy="457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ctr" rtl="0">
            <a:defRPr sz="1000"/>
          </a:pPr>
          <a:r>
            <a:rPr lang="ja-JP" altLang="en-US" sz="1000" b="0" i="0" u="none" strike="noStrike" baseline="0">
              <a:solidFill>
                <a:srgbClr val="000000"/>
              </a:solidFill>
              <a:latin typeface="ＭＳ 明朝"/>
              <a:ea typeface="ＭＳ 明朝"/>
            </a:rPr>
            <a:t>桁数</a:t>
          </a:r>
        </a:p>
      </xdr:txBody>
    </xdr:sp>
    <xdr:clientData/>
  </xdr:twoCellAnchor>
  <xdr:twoCellAnchor editAs="oneCell">
    <xdr:from>
      <xdr:col>2</xdr:col>
      <xdr:colOff>3175</xdr:colOff>
      <xdr:row>2</xdr:row>
      <xdr:rowOff>0</xdr:rowOff>
    </xdr:from>
    <xdr:to>
      <xdr:col>3</xdr:col>
      <xdr:colOff>845161</xdr:colOff>
      <xdr:row>4</xdr:row>
      <xdr:rowOff>57150</xdr:rowOff>
    </xdr:to>
    <xdr:sp macro="" textlink="">
      <xdr:nvSpPr>
        <xdr:cNvPr id="4" name="テキスト 6">
          <a:extLst>
            <a:ext uri="{FF2B5EF4-FFF2-40B4-BE49-F238E27FC236}">
              <a16:creationId xmlns:a16="http://schemas.microsoft.com/office/drawing/2014/main" id="{00000000-0008-0000-0200-000004000000}"/>
            </a:ext>
          </a:extLst>
        </xdr:cNvPr>
        <xdr:cNvSpPr txBox="1">
          <a:spLocks noChangeArrowheads="1"/>
        </xdr:cNvSpPr>
      </xdr:nvSpPr>
      <xdr:spPr bwMode="auto">
        <a:xfrm>
          <a:off x="441325" y="600075"/>
          <a:ext cx="1194411" cy="457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明朝"/>
              <a:ea typeface="ＭＳ 明朝"/>
            </a:rPr>
            <a:t>項 目 名</a:t>
          </a:r>
        </a:p>
      </xdr:txBody>
    </xdr:sp>
    <xdr:clientData/>
  </xdr:twoCellAnchor>
  <xdr:twoCellAnchor editAs="oneCell">
    <xdr:from>
      <xdr:col>1</xdr:col>
      <xdr:colOff>9525</xdr:colOff>
      <xdr:row>2</xdr:row>
      <xdr:rowOff>0</xdr:rowOff>
    </xdr:from>
    <xdr:to>
      <xdr:col>1</xdr:col>
      <xdr:colOff>295275</xdr:colOff>
      <xdr:row>4</xdr:row>
      <xdr:rowOff>57150</xdr:rowOff>
    </xdr:to>
    <xdr:sp macro="" textlink="">
      <xdr:nvSpPr>
        <xdr:cNvPr id="5" name="テキスト 7">
          <a:extLst>
            <a:ext uri="{FF2B5EF4-FFF2-40B4-BE49-F238E27FC236}">
              <a16:creationId xmlns:a16="http://schemas.microsoft.com/office/drawing/2014/main" id="{00000000-0008-0000-0200-000005000000}"/>
            </a:ext>
          </a:extLst>
        </xdr:cNvPr>
        <xdr:cNvSpPr txBox="1">
          <a:spLocks noChangeArrowheads="1"/>
        </xdr:cNvSpPr>
      </xdr:nvSpPr>
      <xdr:spPr bwMode="auto">
        <a:xfrm>
          <a:off x="95250" y="600075"/>
          <a:ext cx="285750" cy="457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altLang="ja-JP" sz="1100" b="0" i="0" u="none" strike="noStrike" baseline="0">
              <a:solidFill>
                <a:srgbClr val="000000"/>
              </a:solidFill>
              <a:latin typeface="ＭＳ 明朝"/>
              <a:ea typeface="ＭＳ 明朝"/>
            </a:rPr>
            <a:t>No.</a:t>
          </a:r>
        </a:p>
      </xdr:txBody>
    </xdr:sp>
    <xdr:clientData/>
  </xdr:twoCellAnchor>
  <xdr:twoCellAnchor editAs="oneCell">
    <xdr:from>
      <xdr:col>6</xdr:col>
      <xdr:colOff>0</xdr:colOff>
      <xdr:row>2</xdr:row>
      <xdr:rowOff>0</xdr:rowOff>
    </xdr:from>
    <xdr:to>
      <xdr:col>6</xdr:col>
      <xdr:colOff>3200400</xdr:colOff>
      <xdr:row>4</xdr:row>
      <xdr:rowOff>57150</xdr:rowOff>
    </xdr:to>
    <xdr:sp macro="" textlink="">
      <xdr:nvSpPr>
        <xdr:cNvPr id="6" name="テキスト 9">
          <a:extLst>
            <a:ext uri="{FF2B5EF4-FFF2-40B4-BE49-F238E27FC236}">
              <a16:creationId xmlns:a16="http://schemas.microsoft.com/office/drawing/2014/main" id="{00000000-0008-0000-0200-000006000000}"/>
            </a:ext>
          </a:extLst>
        </xdr:cNvPr>
        <xdr:cNvSpPr txBox="1">
          <a:spLocks noChangeArrowheads="1"/>
        </xdr:cNvSpPr>
      </xdr:nvSpPr>
      <xdr:spPr bwMode="auto">
        <a:xfrm>
          <a:off x="2628900" y="600075"/>
          <a:ext cx="3200400" cy="457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明朝"/>
              <a:ea typeface="ＭＳ 明朝"/>
            </a:rPr>
            <a:t>説    　　　　明</a:t>
          </a:r>
        </a:p>
      </xdr:txBody>
    </xdr:sp>
    <xdr:clientData/>
  </xdr:twoCellAnchor>
  <xdr:twoCellAnchor editAs="oneCell">
    <xdr:from>
      <xdr:col>2</xdr:col>
      <xdr:colOff>12700</xdr:colOff>
      <xdr:row>29</xdr:row>
      <xdr:rowOff>66675</xdr:rowOff>
    </xdr:from>
    <xdr:to>
      <xdr:col>3</xdr:col>
      <xdr:colOff>8538</xdr:colOff>
      <xdr:row>34</xdr:row>
      <xdr:rowOff>219075</xdr:rowOff>
    </xdr:to>
    <xdr:sp macro="" textlink="">
      <xdr:nvSpPr>
        <xdr:cNvPr id="7" name="テキスト 11">
          <a:extLst>
            <a:ext uri="{FF2B5EF4-FFF2-40B4-BE49-F238E27FC236}">
              <a16:creationId xmlns:a16="http://schemas.microsoft.com/office/drawing/2014/main" id="{00000000-0008-0000-0200-000007000000}"/>
            </a:ext>
          </a:extLst>
        </xdr:cNvPr>
        <xdr:cNvSpPr txBox="1">
          <a:spLocks noChangeArrowheads="1"/>
        </xdr:cNvSpPr>
      </xdr:nvSpPr>
      <xdr:spPr bwMode="auto">
        <a:xfrm>
          <a:off x="450850" y="9572625"/>
          <a:ext cx="348263" cy="1771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ctr" rtl="0">
            <a:defRPr sz="1000"/>
          </a:pPr>
          <a:r>
            <a:rPr lang="ja-JP" altLang="en-US" sz="1200" b="0" i="0" u="none" strike="noStrike" baseline="0">
              <a:solidFill>
                <a:srgbClr val="000000"/>
              </a:solidFill>
              <a:latin typeface="ＭＳ 明朝"/>
              <a:ea typeface="ＭＳ 明朝"/>
            </a:rPr>
            <a:t>住所情報</a:t>
          </a:r>
        </a:p>
      </xdr:txBody>
    </xdr:sp>
    <xdr:clientData/>
  </xdr:twoCellAnchor>
  <xdr:twoCellAnchor editAs="oneCell">
    <xdr:from>
      <xdr:col>2</xdr:col>
      <xdr:colOff>0</xdr:colOff>
      <xdr:row>35</xdr:row>
      <xdr:rowOff>0</xdr:rowOff>
    </xdr:from>
    <xdr:to>
      <xdr:col>3</xdr:col>
      <xdr:colOff>0</xdr:colOff>
      <xdr:row>38</xdr:row>
      <xdr:rowOff>257175</xdr:rowOff>
    </xdr:to>
    <xdr:sp macro="" textlink="">
      <xdr:nvSpPr>
        <xdr:cNvPr id="8" name="テキスト 11">
          <a:extLst>
            <a:ext uri="{FF2B5EF4-FFF2-40B4-BE49-F238E27FC236}">
              <a16:creationId xmlns:a16="http://schemas.microsoft.com/office/drawing/2014/main" id="{00000000-0008-0000-0200-000008000000}"/>
            </a:ext>
          </a:extLst>
        </xdr:cNvPr>
        <xdr:cNvSpPr txBox="1">
          <a:spLocks noChangeArrowheads="1"/>
        </xdr:cNvSpPr>
      </xdr:nvSpPr>
      <xdr:spPr bwMode="auto">
        <a:xfrm>
          <a:off x="438150" y="11439525"/>
          <a:ext cx="352425" cy="1409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ctr" rtl="0">
            <a:defRPr sz="1000"/>
          </a:pPr>
          <a:r>
            <a:rPr lang="ja-JP" altLang="en-US" sz="1200" b="0" i="0" u="none" strike="noStrike" baseline="0">
              <a:solidFill>
                <a:srgbClr val="000000"/>
              </a:solidFill>
              <a:latin typeface="ＭＳ 明朝"/>
              <a:ea typeface="ＭＳ 明朝"/>
            </a:rPr>
            <a:t>金融機関情報</a:t>
          </a:r>
        </a:p>
      </xdr:txBody>
    </xdr:sp>
    <xdr:clientData/>
  </xdr:twoCellAnchor>
  <xdr:twoCellAnchor editAs="oneCell">
    <xdr:from>
      <xdr:col>2</xdr:col>
      <xdr:colOff>0</xdr:colOff>
      <xdr:row>39</xdr:row>
      <xdr:rowOff>0</xdr:rowOff>
    </xdr:from>
    <xdr:to>
      <xdr:col>3</xdr:col>
      <xdr:colOff>0</xdr:colOff>
      <xdr:row>40</xdr:row>
      <xdr:rowOff>333375</xdr:rowOff>
    </xdr:to>
    <xdr:sp macro="" textlink="">
      <xdr:nvSpPr>
        <xdr:cNvPr id="9" name="テキスト 12">
          <a:extLst>
            <a:ext uri="{FF2B5EF4-FFF2-40B4-BE49-F238E27FC236}">
              <a16:creationId xmlns:a16="http://schemas.microsoft.com/office/drawing/2014/main" id="{00000000-0008-0000-0200-000009000000}"/>
            </a:ext>
          </a:extLst>
        </xdr:cNvPr>
        <xdr:cNvSpPr txBox="1">
          <a:spLocks noChangeArrowheads="1"/>
        </xdr:cNvSpPr>
      </xdr:nvSpPr>
      <xdr:spPr bwMode="auto">
        <a:xfrm>
          <a:off x="438150" y="12915900"/>
          <a:ext cx="352425" cy="714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ctr" rtl="0">
            <a:defRPr sz="1000"/>
          </a:pPr>
          <a:r>
            <a:rPr lang="ja-JP" altLang="en-US" sz="1200" b="0" i="0" u="none" strike="noStrike" baseline="0">
              <a:solidFill>
                <a:srgbClr val="000000"/>
              </a:solidFill>
              <a:latin typeface="ＭＳ 明朝"/>
              <a:ea typeface="ＭＳ 明朝"/>
            </a:rPr>
            <a:t>転入前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xdr:colOff>
      <xdr:row>23</xdr:row>
      <xdr:rowOff>38100</xdr:rowOff>
    </xdr:from>
    <xdr:to>
      <xdr:col>11</xdr:col>
      <xdr:colOff>619125</xdr:colOff>
      <xdr:row>42</xdr:row>
      <xdr:rowOff>66675</xdr:rowOff>
    </xdr:to>
    <xdr:sp macro="" textlink="">
      <xdr:nvSpPr>
        <xdr:cNvPr id="2" name="Text Box 1">
          <a:extLst>
            <a:ext uri="{FF2B5EF4-FFF2-40B4-BE49-F238E27FC236}">
              <a16:creationId xmlns:a16="http://schemas.microsoft.com/office/drawing/2014/main" id="{00000000-0008-0000-0600-000002000000}"/>
            </a:ext>
          </a:extLst>
        </xdr:cNvPr>
        <xdr:cNvSpPr txBox="1">
          <a:spLocks noChangeArrowheads="1"/>
        </xdr:cNvSpPr>
      </xdr:nvSpPr>
      <xdr:spPr bwMode="auto">
        <a:xfrm>
          <a:off x="409575" y="5476875"/>
          <a:ext cx="6515100" cy="4781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上記１の入力制限があることから、内部転入・内部再転入を入力する場合、基本的には事前に内部転出の登録がされていることが前提となる。</a:t>
          </a:r>
        </a:p>
        <a:p>
          <a:pPr algn="l" rtl="0">
            <a:lnSpc>
              <a:spcPts val="1400"/>
            </a:lnSpc>
            <a:defRPr sz="1000"/>
          </a:pPr>
          <a:r>
            <a:rPr lang="ja-JP" altLang="en-US" sz="1200" b="0" i="0" u="none" strike="noStrike" baseline="0">
              <a:solidFill>
                <a:srgbClr val="000000"/>
              </a:solidFill>
              <a:latin typeface="ＭＳ 明朝"/>
              <a:ea typeface="ＭＳ 明朝"/>
            </a:rPr>
            <a:t>　つまり、Ｂ所属所からＡ所属所への異動があった場合、Ａ所属所側で転入を入力する前に、Ｂ所属所からの転出が入力されていなければならない。</a:t>
          </a:r>
        </a:p>
        <a:p>
          <a:pPr algn="l" rtl="0">
            <a:lnSpc>
              <a:spcPts val="1400"/>
            </a:lnSpc>
            <a:defRPr sz="1000"/>
          </a:pPr>
          <a:r>
            <a:rPr lang="ja-JP" altLang="en-US" sz="1200" b="0" i="0" u="none" strike="noStrike" baseline="0">
              <a:solidFill>
                <a:srgbClr val="000000"/>
              </a:solidFill>
              <a:latin typeface="ＭＳ 明朝"/>
              <a:ea typeface="ＭＳ 明朝"/>
            </a:rPr>
            <a:t>　しかしこのとき、Ｂ側で内部転出が登録されていなければ、Ａ側での内部転入の登録の際、Ｂ側での内部転出を自動的に作成する機能がある。（画面処理の場合は、「内部転出未登録」の旨が警告表示されるが、媒体データからの場合、同様の警告メッセージは表示されない。）</a:t>
          </a:r>
        </a:p>
        <a:p>
          <a:pPr algn="l" rtl="0">
            <a:lnSpc>
              <a:spcPts val="1400"/>
            </a:lnSpc>
            <a:defRPr sz="1000"/>
          </a:pPr>
          <a:r>
            <a:rPr lang="ja-JP" altLang="en-US" sz="1200" b="0" i="0" u="none" strike="noStrike" baseline="0">
              <a:solidFill>
                <a:srgbClr val="000000"/>
              </a:solidFill>
              <a:latin typeface="ＭＳ 明朝"/>
              <a:ea typeface="ＭＳ 明朝"/>
            </a:rPr>
            <a:t>　</a:t>
          </a:r>
        </a:p>
        <a:p>
          <a:pPr algn="l" rtl="0">
            <a:lnSpc>
              <a:spcPts val="1400"/>
            </a:lnSpc>
            <a:defRPr sz="1000"/>
          </a:pPr>
          <a:r>
            <a:rPr lang="ja-JP" altLang="en-US" sz="1200" b="0" i="0" u="none" strike="noStrike" baseline="0">
              <a:solidFill>
                <a:srgbClr val="000000"/>
              </a:solidFill>
              <a:latin typeface="ＭＳ 明朝"/>
              <a:ea typeface="ＭＳ 明朝"/>
            </a:rPr>
            <a:t>　なお、画面処理以外（外部入力データ等）は、媒体データ等の読込後、マスターへの更新処理前に、所属所番号の順やデータの読込順にかかわらず、異動事由ごとに並び替えを行い、内部転入及び内部再転入データを最後に処理するようにしている。</a:t>
          </a:r>
        </a:p>
        <a:p>
          <a:pPr algn="l" rtl="0">
            <a:lnSpc>
              <a:spcPts val="1400"/>
            </a:lnSpc>
            <a:defRPr sz="1000"/>
          </a:pPr>
          <a:r>
            <a:rPr lang="ja-JP" altLang="en-US" sz="1200" b="0" i="0" u="none" strike="noStrike" baseline="0">
              <a:solidFill>
                <a:srgbClr val="000000"/>
              </a:solidFill>
              <a:latin typeface="ＭＳ 明朝"/>
              <a:ea typeface="ＭＳ 明朝"/>
            </a:rPr>
            <a:t>　したがって、複数の所属所がそれぞれ別々に当データを提出し、しかも同一媒体データの中で、取得（転入）データと喪失（転出）データが混在して作成されてきても、媒体データ等からの読込のみをしておき、全所属所からのデータ読込完了後に、マスターへの更新処理を一括して行えば、前段の「内部転出データの自動作成」機能による異動（転出）データの重複は発生しないようにすることができる。</a:t>
          </a:r>
        </a:p>
        <a:p>
          <a:pPr algn="l" rtl="0">
            <a:lnSpc>
              <a:spcPts val="1300"/>
            </a:lnSpc>
            <a:defRPr sz="1000"/>
          </a:pPr>
          <a:r>
            <a:rPr lang="ja-JP" altLang="en-US" sz="1200" b="0" i="0" u="none" strike="noStrike" baseline="0">
              <a:solidFill>
                <a:srgbClr val="000000"/>
              </a:solidFill>
              <a:latin typeface="ＭＳ 明朝"/>
              <a:ea typeface="ＭＳ 明朝"/>
            </a:rPr>
            <a:t>　全所属所の当媒体データを一括更新せず、所属所単位に行うと、後から入力・更新した転出データは、重複エラーとなる。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3</xdr:row>
      <xdr:rowOff>76200</xdr:rowOff>
    </xdr:from>
    <xdr:to>
      <xdr:col>11</xdr:col>
      <xdr:colOff>581025</xdr:colOff>
      <xdr:row>14</xdr:row>
      <xdr:rowOff>142875</xdr:rowOff>
    </xdr:to>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409575" y="714375"/>
          <a:ext cx="6477000" cy="2476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基幹システムで使用する漢字は、シフトＪＩＳのコード体系による。</a:t>
          </a:r>
        </a:p>
        <a:p>
          <a:pPr algn="l" rtl="0">
            <a:lnSpc>
              <a:spcPts val="1400"/>
            </a:lnSpc>
            <a:defRPr sz="1000"/>
          </a:pPr>
          <a:r>
            <a:rPr lang="ja-JP" altLang="en-US" sz="1200" b="0" i="0" u="none" strike="noStrike" baseline="0">
              <a:solidFill>
                <a:srgbClr val="000000"/>
              </a:solidFill>
              <a:latin typeface="ＭＳ 明朝"/>
              <a:ea typeface="ＭＳ 明朝"/>
            </a:rPr>
            <a:t>　また、組合員申告書データで使用できる漢字は、８３年版ＪＩＳの第１水準及び第２水準に限定する。</a:t>
          </a:r>
        </a:p>
        <a:p>
          <a:pPr algn="l" rtl="0">
            <a:lnSpc>
              <a:spcPts val="1400"/>
            </a:lnSpc>
            <a:defRPr sz="1000"/>
          </a:pPr>
          <a:r>
            <a:rPr lang="ja-JP" altLang="en-US" sz="1200" b="0" i="0" u="none" strike="noStrike" baseline="0">
              <a:solidFill>
                <a:srgbClr val="000000"/>
              </a:solidFill>
              <a:latin typeface="ＭＳ 明朝"/>
              <a:ea typeface="ＭＳ 明朝"/>
            </a:rPr>
            <a:t>　したがって、８３年版ＪＩＳの第１水準及び第２水準以外は、外字として扱われるため、当データの処理対象外とする。（外字の入力は不可とする。）</a:t>
          </a:r>
        </a:p>
        <a:p>
          <a:pPr algn="l" rtl="0">
            <a:lnSpc>
              <a:spcPts val="1400"/>
            </a:lnSpc>
            <a:defRPr sz="1000"/>
          </a:pPr>
          <a:r>
            <a:rPr lang="ja-JP" altLang="en-US" sz="1200" b="0" i="0" u="none" strike="noStrike" baseline="0">
              <a:solidFill>
                <a:srgbClr val="000000"/>
              </a:solidFill>
              <a:latin typeface="ＭＳ 明朝"/>
              <a:ea typeface="ＭＳ 明朝"/>
            </a:rPr>
            <a:t>　外字コードのチェックは行っていないため、仮に各共済組合で管理している外字コードと、入力された外字コードが一致した場合、各所属所から報告された字形が、共済組合で管理している異なった字形（又は空白）で表示されてしまうことになる。</a:t>
          </a:r>
        </a:p>
        <a:p>
          <a:pPr algn="l" rtl="0">
            <a:lnSpc>
              <a:spcPts val="1300"/>
            </a:lnSpc>
            <a:defRPr sz="1000"/>
          </a:pPr>
          <a:r>
            <a:rPr lang="ja-JP" altLang="en-US" sz="1200" b="0" i="0" u="none" strike="noStrike" baseline="0">
              <a:solidFill>
                <a:srgbClr val="000000"/>
              </a:solidFill>
              <a:latin typeface="ＭＳ 明朝"/>
              <a:ea typeface="ＭＳ 明朝"/>
            </a:rPr>
            <a:t>　なお、基幹システムで共通的に用意している外字（３０３文字）には、人名地名用として認められている文字（１８２文字）も含まれるが、各地方公共団体（もしくは電算委託業者）で使用しているそれらの文字コードと一致していないと推定するため、他の外字同様にデータ交換の対象外とする。</a:t>
          </a:r>
        </a:p>
      </xdr:txBody>
    </xdr:sp>
    <xdr:clientData/>
  </xdr:twoCellAnchor>
  <xdr:twoCellAnchor>
    <xdr:from>
      <xdr:col>1</xdr:col>
      <xdr:colOff>228600</xdr:colOff>
      <xdr:row>16</xdr:row>
      <xdr:rowOff>85725</xdr:rowOff>
    </xdr:from>
    <xdr:to>
      <xdr:col>11</xdr:col>
      <xdr:colOff>600075</xdr:colOff>
      <xdr:row>30</xdr:row>
      <xdr:rowOff>0</xdr:rowOff>
    </xdr:to>
    <xdr:sp macro="" textlink="">
      <xdr:nvSpPr>
        <xdr:cNvPr id="3" name="Text Box 2">
          <a:extLst>
            <a:ext uri="{FF2B5EF4-FFF2-40B4-BE49-F238E27FC236}">
              <a16:creationId xmlns:a16="http://schemas.microsoft.com/office/drawing/2014/main" id="{00000000-0008-0000-0700-000003000000}"/>
            </a:ext>
          </a:extLst>
        </xdr:cNvPr>
        <xdr:cNvSpPr txBox="1">
          <a:spLocks noChangeArrowheads="1"/>
        </xdr:cNvSpPr>
      </xdr:nvSpPr>
      <xdr:spPr bwMode="auto">
        <a:xfrm>
          <a:off x="390525" y="3571875"/>
          <a:ext cx="6515100" cy="29813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FF"/>
              </a:solidFill>
              <a:latin typeface="ＭＳ 明朝"/>
              <a:ea typeface="ＭＳ 明朝"/>
            </a:rPr>
            <a:t>　</a:t>
          </a:r>
          <a:r>
            <a:rPr lang="ja-JP" altLang="en-US" sz="1200" b="0" i="0" u="none" strike="noStrike" baseline="0">
              <a:solidFill>
                <a:sysClr val="windowText" lastClr="000000"/>
              </a:solidFill>
              <a:latin typeface="ＭＳ 明朝"/>
              <a:ea typeface="ＭＳ 明朝"/>
            </a:rPr>
            <a:t>組合員申告書データで、資格取得時の標準報酬月額情報は必須となっている。</a:t>
          </a:r>
        </a:p>
        <a:p>
          <a:pPr algn="l" rtl="0">
            <a:lnSpc>
              <a:spcPts val="1400"/>
            </a:lnSpc>
            <a:defRPr sz="1000"/>
          </a:pPr>
          <a:r>
            <a:rPr lang="ja-JP" altLang="en-US" sz="1200" b="0" i="0" u="none" strike="noStrike" baseline="0">
              <a:solidFill>
                <a:sysClr val="windowText" lastClr="000000"/>
              </a:solidFill>
              <a:latin typeface="ＭＳ 明朝"/>
              <a:ea typeface="ＭＳ 明朝"/>
            </a:rPr>
            <a:t>　組合員の標準報酬月額に係る各所属所からの報告には、当データによる資格取得者の他、定時決定、随時改定等により標準報酬月額の異動が発生した者に係る報告媒体として、別途「報告明細書データ」が存在する。</a:t>
          </a:r>
        </a:p>
        <a:p>
          <a:pPr algn="l" rtl="0">
            <a:lnSpc>
              <a:spcPts val="1400"/>
            </a:lnSpc>
            <a:defRPr sz="1000"/>
          </a:pPr>
          <a:r>
            <a:rPr lang="ja-JP" altLang="en-US" sz="1200" b="0" i="0" u="none" strike="noStrike" baseline="0">
              <a:solidFill>
                <a:sysClr val="windowText" lastClr="000000"/>
              </a:solidFill>
              <a:latin typeface="ＭＳ 明朝"/>
              <a:ea typeface="ＭＳ 明朝"/>
            </a:rPr>
            <a:t>　両データを併用する所属所においては、資格取得者について、報告データが重複することとなる。</a:t>
          </a:r>
        </a:p>
        <a:p>
          <a:pPr algn="l" rtl="0">
            <a:lnSpc>
              <a:spcPts val="1400"/>
            </a:lnSpc>
            <a:defRPr sz="1000"/>
          </a:pPr>
          <a:r>
            <a:rPr lang="ja-JP" altLang="en-US" sz="1200" b="0" i="0" u="none" strike="noStrike" baseline="0">
              <a:solidFill>
                <a:sysClr val="windowText" lastClr="000000"/>
              </a:solidFill>
              <a:latin typeface="ＭＳ 明朝"/>
              <a:ea typeface="ＭＳ 明朝"/>
            </a:rPr>
            <a:t>　両データを併用する場合は、組合員申告書データを先に処理し、報告明細書データを後で処理すれば、後者のデータは資格取得時の標準報酬月額として上書き処理される。（資格取得と同一年月日の場合、後者の異動事由を取得事由に読み替える機能が基幹システムにあるため、エラーとはならない。）</a:t>
          </a:r>
        </a:p>
        <a:p>
          <a:pPr algn="l" rtl="0">
            <a:lnSpc>
              <a:spcPts val="1400"/>
            </a:lnSpc>
            <a:defRPr sz="1000"/>
          </a:pPr>
          <a:r>
            <a:rPr lang="ja-JP" altLang="en-US" sz="1200" b="0" i="0" u="none" strike="noStrike" baseline="0">
              <a:solidFill>
                <a:sysClr val="windowText" lastClr="000000"/>
              </a:solidFill>
              <a:latin typeface="ＭＳ 明朝"/>
              <a:ea typeface="ＭＳ 明朝"/>
            </a:rPr>
            <a:t>　なお、報告明細書データのみを使用する場合は、資格取得者について予め画面登録によりデータ入力を行っておく必要がある。（先に資格取得が登録されていないと、報告明細書データは更新時にエラーとなる。）</a:t>
          </a:r>
        </a:p>
        <a:p>
          <a:pPr algn="l" rtl="0">
            <a:lnSpc>
              <a:spcPts val="1300"/>
            </a:lnSpc>
            <a:defRPr sz="1000"/>
          </a:pPr>
          <a:endParaRPr lang="ja-JP" altLang="en-US" sz="1200" b="0" i="0" u="none" strike="noStrike" baseline="0">
            <a:solidFill>
              <a:srgbClr val="0000FF"/>
            </a:solidFill>
            <a:latin typeface="ＭＳ 明朝"/>
            <a:ea typeface="ＭＳ 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V500"/>
  <sheetViews>
    <sheetView tabSelected="1" topLeftCell="AE1" workbookViewId="0">
      <pane ySplit="1" topLeftCell="A2" activePane="bottomLeft" state="frozen"/>
      <selection pane="bottomLeft" activeCell="AM1" sqref="AM1:AM1048576"/>
    </sheetView>
  </sheetViews>
  <sheetFormatPr defaultRowHeight="18.75"/>
  <cols>
    <col min="1" max="1" width="9" style="299"/>
    <col min="2" max="2" width="9.5" style="300" bestFit="1" customWidth="1"/>
    <col min="3" max="3" width="9" style="301"/>
    <col min="5" max="5" width="11" bestFit="1" customWidth="1"/>
    <col min="6" max="7" width="13.625" style="301" customWidth="1"/>
    <col min="8" max="8" width="9" style="301"/>
    <col min="9" max="9" width="9.5" style="301" bestFit="1" customWidth="1"/>
    <col min="10" max="10" width="4.125" customWidth="1"/>
    <col min="11" max="11" width="9" style="304"/>
    <col min="12" max="12" width="11.625" style="245" bestFit="1" customWidth="1"/>
    <col min="13" max="13" width="8.25" style="304" customWidth="1"/>
    <col min="14" max="14" width="11" style="301" bestFit="1" customWidth="1"/>
    <col min="15" max="15" width="8.625" style="316" customWidth="1"/>
    <col min="16" max="18" width="9" style="301"/>
    <col min="26" max="26" width="9" style="301"/>
    <col min="27" max="30" width="25.625" style="306" customWidth="1"/>
    <col min="31" max="31" width="4" customWidth="1"/>
    <col min="32" max="32" width="9" style="311"/>
    <col min="33" max="33" width="9" style="312"/>
    <col min="34" max="34" width="9" style="313"/>
    <col min="35" max="35" width="9" style="314"/>
    <col min="36" max="37" width="4.125" customWidth="1"/>
    <col min="38" max="38" width="4.125" style="351" customWidth="1"/>
    <col min="40" max="45" width="4.125" customWidth="1"/>
    <col min="47" max="47" width="9" style="301"/>
    <col min="48" max="48" width="13.125" style="301" customWidth="1"/>
  </cols>
  <sheetData>
    <row r="1" spans="1:48" s="346" customFormat="1" ht="50.25" customHeight="1">
      <c r="A1" s="323" t="s">
        <v>0</v>
      </c>
      <c r="B1" s="324" t="s">
        <v>1</v>
      </c>
      <c r="C1" s="325" t="s">
        <v>2</v>
      </c>
      <c r="D1" s="326" t="s">
        <v>3</v>
      </c>
      <c r="E1" s="326" t="s">
        <v>4</v>
      </c>
      <c r="F1" s="325" t="s">
        <v>5</v>
      </c>
      <c r="G1" s="325" t="s">
        <v>6</v>
      </c>
      <c r="H1" s="325" t="s">
        <v>7</v>
      </c>
      <c r="I1" s="325" t="s">
        <v>8</v>
      </c>
      <c r="J1" s="327" t="s">
        <v>9</v>
      </c>
      <c r="K1" s="328" t="s">
        <v>10</v>
      </c>
      <c r="L1" s="347" t="s">
        <v>11</v>
      </c>
      <c r="M1" s="329" t="s">
        <v>446</v>
      </c>
      <c r="N1" s="330" t="s">
        <v>13</v>
      </c>
      <c r="O1" s="330" t="s">
        <v>14</v>
      </c>
      <c r="P1" s="325" t="s">
        <v>15</v>
      </c>
      <c r="Q1" s="325" t="s">
        <v>16</v>
      </c>
      <c r="R1" s="325" t="s">
        <v>17</v>
      </c>
      <c r="S1" s="331" t="s">
        <v>18</v>
      </c>
      <c r="T1" s="332" t="s">
        <v>19</v>
      </c>
      <c r="U1" s="333" t="s">
        <v>20</v>
      </c>
      <c r="V1" s="334" t="s">
        <v>441</v>
      </c>
      <c r="W1" s="334" t="s">
        <v>442</v>
      </c>
      <c r="X1" s="334" t="s">
        <v>23</v>
      </c>
      <c r="Y1" s="335" t="s">
        <v>24</v>
      </c>
      <c r="Z1" s="336" t="s">
        <v>25</v>
      </c>
      <c r="AA1" s="337" t="s">
        <v>26</v>
      </c>
      <c r="AB1" s="348" t="s">
        <v>27</v>
      </c>
      <c r="AC1" s="337" t="s">
        <v>28</v>
      </c>
      <c r="AD1" s="348" t="s">
        <v>29</v>
      </c>
      <c r="AE1" s="338" t="s">
        <v>30</v>
      </c>
      <c r="AF1" s="339" t="s">
        <v>31</v>
      </c>
      <c r="AG1" s="340" t="s">
        <v>32</v>
      </c>
      <c r="AH1" s="341" t="s">
        <v>33</v>
      </c>
      <c r="AI1" s="342" t="s">
        <v>34</v>
      </c>
      <c r="AJ1" s="327"/>
      <c r="AK1" s="327"/>
      <c r="AL1" s="327"/>
      <c r="AM1" s="349" t="s">
        <v>447</v>
      </c>
      <c r="AN1" s="327"/>
      <c r="AO1" s="327"/>
      <c r="AP1" s="327"/>
      <c r="AQ1" s="327"/>
      <c r="AR1" s="327"/>
      <c r="AS1" s="327"/>
      <c r="AT1" s="343" t="s">
        <v>35</v>
      </c>
      <c r="AU1" s="344" t="s">
        <v>36</v>
      </c>
      <c r="AV1" s="345" t="s">
        <v>37</v>
      </c>
    </row>
    <row r="2" spans="1:48">
      <c r="A2" s="296"/>
      <c r="B2" s="297"/>
      <c r="C2" s="298"/>
      <c r="D2" s="178">
        <v>2</v>
      </c>
      <c r="E2" s="178"/>
      <c r="F2" s="298"/>
      <c r="G2" s="302"/>
      <c r="H2" s="298"/>
      <c r="I2" s="298"/>
      <c r="J2" s="178"/>
      <c r="K2" s="303"/>
      <c r="L2" s="244"/>
      <c r="M2" s="303">
        <v>0</v>
      </c>
      <c r="N2" s="298"/>
      <c r="O2" s="315"/>
      <c r="P2" s="298"/>
      <c r="Q2" s="298"/>
      <c r="R2" s="298"/>
      <c r="S2" s="178">
        <f>Q2+R2</f>
        <v>0</v>
      </c>
      <c r="T2" s="178" t="e">
        <f>VLOOKUP(S2,'標準報酬表(R2.9～)'!A:I,3)</f>
        <v>#N/A</v>
      </c>
      <c r="U2" s="178" t="e">
        <f>VLOOKUP(S2,'標準報酬表(R2.9～)'!A:I,4)</f>
        <v>#N/A</v>
      </c>
      <c r="V2" s="178" t="e">
        <f>VLOOKUP(S2,'標準報酬表(R2.9～)'!A:I,6)</f>
        <v>#N/A</v>
      </c>
      <c r="W2" s="178" t="e">
        <f>VLOOKUP(S2,'標準報酬表(R2.9～)'!A:I,7)</f>
        <v>#N/A</v>
      </c>
      <c r="X2" s="178" t="e">
        <f>VLOOKUP(S2,'標準報酬表(R2.9～)'!A:I,8)</f>
        <v>#N/A</v>
      </c>
      <c r="Y2" s="178" t="e">
        <f>VLOOKUP(S2,'標準報酬表(R2.9～)'!A:I,9)</f>
        <v>#N/A</v>
      </c>
      <c r="Z2" s="298"/>
      <c r="AA2" s="305"/>
      <c r="AB2" s="305"/>
      <c r="AC2" s="305"/>
      <c r="AD2" s="305"/>
      <c r="AE2" s="7"/>
      <c r="AF2" s="307"/>
      <c r="AG2" s="308"/>
      <c r="AH2" s="309"/>
      <c r="AI2" s="310"/>
      <c r="AJ2" s="7"/>
      <c r="AK2" s="7"/>
      <c r="AL2" s="7"/>
      <c r="AM2" s="350"/>
      <c r="AN2" s="7"/>
      <c r="AO2" s="7"/>
      <c r="AP2" s="7"/>
      <c r="AQ2" s="7"/>
      <c r="AR2" s="7"/>
      <c r="AS2" s="7"/>
      <c r="AT2" s="280">
        <v>1</v>
      </c>
      <c r="AU2" s="298"/>
      <c r="AV2" s="298"/>
    </row>
    <row r="3" spans="1:48">
      <c r="A3" s="296"/>
      <c r="B3" s="297"/>
      <c r="C3" s="298"/>
      <c r="D3" s="178">
        <v>2</v>
      </c>
      <c r="E3" s="178"/>
      <c r="F3" s="298"/>
      <c r="G3" s="302"/>
      <c r="H3" s="298"/>
      <c r="I3" s="298"/>
      <c r="J3" s="178"/>
      <c r="K3" s="303"/>
      <c r="L3" s="244"/>
      <c r="M3" s="303">
        <v>0</v>
      </c>
      <c r="N3" s="298"/>
      <c r="O3" s="315"/>
      <c r="P3" s="298"/>
      <c r="Q3" s="298"/>
      <c r="R3" s="298"/>
      <c r="S3" s="178">
        <f t="shared" ref="S3:S5" si="0">Q3+R3</f>
        <v>0</v>
      </c>
      <c r="T3" s="178" t="e">
        <f>VLOOKUP(S3,'標準報酬表(R2.9～)'!A:I,3)</f>
        <v>#N/A</v>
      </c>
      <c r="U3" s="178" t="e">
        <f>VLOOKUP(S3,'標準報酬表(R2.9～)'!A:I,4)</f>
        <v>#N/A</v>
      </c>
      <c r="V3" s="178" t="e">
        <f>VLOOKUP(S3,'標準報酬表(R2.9～)'!A:I,6)</f>
        <v>#N/A</v>
      </c>
      <c r="W3" s="178" t="e">
        <f>VLOOKUP(S3,'標準報酬表(R2.9～)'!A:I,7)</f>
        <v>#N/A</v>
      </c>
      <c r="X3" s="178" t="e">
        <f>VLOOKUP(S3,'標準報酬表(R2.9～)'!A:I,8)</f>
        <v>#N/A</v>
      </c>
      <c r="Y3" s="178" t="e">
        <f>VLOOKUP(S3,'標準報酬表(R2.9～)'!A:I,9)</f>
        <v>#N/A</v>
      </c>
      <c r="Z3" s="298"/>
      <c r="AA3" s="305"/>
      <c r="AB3" s="305"/>
      <c r="AC3" s="305"/>
      <c r="AD3" s="305"/>
      <c r="AE3" s="7"/>
      <c r="AF3" s="307"/>
      <c r="AG3" s="308"/>
      <c r="AH3" s="309"/>
      <c r="AI3" s="310"/>
      <c r="AJ3" s="7"/>
      <c r="AK3" s="7"/>
      <c r="AL3" s="7"/>
      <c r="AM3" s="350"/>
      <c r="AN3" s="7"/>
      <c r="AO3" s="7"/>
      <c r="AP3" s="7"/>
      <c r="AQ3" s="7"/>
      <c r="AR3" s="7"/>
      <c r="AS3" s="7"/>
      <c r="AT3" s="280">
        <v>1</v>
      </c>
      <c r="AU3" s="298"/>
      <c r="AV3" s="298"/>
    </row>
    <row r="4" spans="1:48">
      <c r="A4" s="296"/>
      <c r="B4" s="297"/>
      <c r="C4" s="298"/>
      <c r="D4" s="178">
        <v>2</v>
      </c>
      <c r="E4" s="178"/>
      <c r="F4" s="298"/>
      <c r="G4" s="302"/>
      <c r="H4" s="298"/>
      <c r="I4" s="298"/>
      <c r="J4" s="178"/>
      <c r="K4" s="303"/>
      <c r="L4" s="244"/>
      <c r="M4" s="303">
        <v>0</v>
      </c>
      <c r="N4" s="298"/>
      <c r="O4" s="315"/>
      <c r="P4" s="298"/>
      <c r="Q4" s="298"/>
      <c r="R4" s="298"/>
      <c r="S4" s="178">
        <f t="shared" si="0"/>
        <v>0</v>
      </c>
      <c r="T4" s="178" t="e">
        <f>VLOOKUP(S4,'標準報酬表(R2.9～)'!A:I,3)</f>
        <v>#N/A</v>
      </c>
      <c r="U4" s="178" t="e">
        <f>VLOOKUP(S4,'標準報酬表(R2.9～)'!A:I,4)</f>
        <v>#N/A</v>
      </c>
      <c r="V4" s="178" t="e">
        <f>VLOOKUP(S4,'標準報酬表(R2.9～)'!A:I,6)</f>
        <v>#N/A</v>
      </c>
      <c r="W4" s="178" t="e">
        <f>VLOOKUP(S4,'標準報酬表(R2.9～)'!A:I,7)</f>
        <v>#N/A</v>
      </c>
      <c r="X4" s="178" t="e">
        <f>VLOOKUP(S4,'標準報酬表(R2.9～)'!A:I,8)</f>
        <v>#N/A</v>
      </c>
      <c r="Y4" s="178" t="e">
        <f>VLOOKUP(S4,'標準報酬表(R2.9～)'!A:I,9)</f>
        <v>#N/A</v>
      </c>
      <c r="Z4" s="298"/>
      <c r="AA4" s="305"/>
      <c r="AB4" s="305"/>
      <c r="AC4" s="305"/>
      <c r="AD4" s="305"/>
      <c r="AE4" s="7"/>
      <c r="AF4" s="307"/>
      <c r="AG4" s="308"/>
      <c r="AH4" s="309"/>
      <c r="AI4" s="310"/>
      <c r="AJ4" s="7"/>
      <c r="AK4" s="7"/>
      <c r="AL4" s="7"/>
      <c r="AM4" s="350"/>
      <c r="AN4" s="7"/>
      <c r="AO4" s="7"/>
      <c r="AP4" s="7"/>
      <c r="AQ4" s="7"/>
      <c r="AR4" s="7"/>
      <c r="AS4" s="7"/>
      <c r="AT4" s="280">
        <v>1</v>
      </c>
      <c r="AU4" s="298"/>
      <c r="AV4" s="298"/>
    </row>
    <row r="5" spans="1:48">
      <c r="A5" s="296"/>
      <c r="B5" s="297"/>
      <c r="C5" s="298"/>
      <c r="D5" s="178">
        <v>2</v>
      </c>
      <c r="E5" s="178"/>
      <c r="F5" s="298"/>
      <c r="G5" s="302"/>
      <c r="H5" s="298"/>
      <c r="I5" s="298"/>
      <c r="J5" s="178"/>
      <c r="K5" s="303"/>
      <c r="L5" s="244"/>
      <c r="M5" s="303">
        <v>0</v>
      </c>
      <c r="N5" s="298"/>
      <c r="O5" s="315"/>
      <c r="P5" s="298"/>
      <c r="Q5" s="298"/>
      <c r="R5" s="298"/>
      <c r="S5" s="178">
        <f t="shared" si="0"/>
        <v>0</v>
      </c>
      <c r="T5" s="178" t="e">
        <f>VLOOKUP(S5,'標準報酬表(R2.9～)'!A:I,3)</f>
        <v>#N/A</v>
      </c>
      <c r="U5" s="178" t="e">
        <f>VLOOKUP(S5,'標準報酬表(R2.9～)'!A:I,4)</f>
        <v>#N/A</v>
      </c>
      <c r="V5" s="178" t="e">
        <f>VLOOKUP(S5,'標準報酬表(R2.9～)'!A:I,6)</f>
        <v>#N/A</v>
      </c>
      <c r="W5" s="178" t="e">
        <f>VLOOKUP(S5,'標準報酬表(R2.9～)'!A:I,7)</f>
        <v>#N/A</v>
      </c>
      <c r="X5" s="178" t="e">
        <f>VLOOKUP(S5,'標準報酬表(R2.9～)'!A:I,8)</f>
        <v>#N/A</v>
      </c>
      <c r="Y5" s="178" t="e">
        <f>VLOOKUP(S5,'標準報酬表(R2.9～)'!A:I,9)</f>
        <v>#N/A</v>
      </c>
      <c r="Z5" s="298"/>
      <c r="AA5" s="305"/>
      <c r="AB5" s="305"/>
      <c r="AC5" s="305"/>
      <c r="AD5" s="305"/>
      <c r="AE5" s="7"/>
      <c r="AF5" s="307"/>
      <c r="AG5" s="308"/>
      <c r="AH5" s="309"/>
      <c r="AI5" s="310"/>
      <c r="AJ5" s="7"/>
      <c r="AK5" s="7"/>
      <c r="AL5" s="7"/>
      <c r="AM5" s="350"/>
      <c r="AN5" s="7"/>
      <c r="AO5" s="7"/>
      <c r="AP5" s="7"/>
      <c r="AQ5" s="7"/>
      <c r="AR5" s="7"/>
      <c r="AS5" s="7"/>
      <c r="AT5" s="280">
        <v>1</v>
      </c>
      <c r="AU5" s="298"/>
      <c r="AV5" s="298"/>
    </row>
    <row r="6" spans="1:48">
      <c r="A6" s="296"/>
      <c r="B6" s="297"/>
      <c r="C6" s="298"/>
      <c r="D6" s="178">
        <v>2</v>
      </c>
      <c r="E6" s="178"/>
      <c r="F6" s="298"/>
      <c r="G6" s="302"/>
      <c r="H6" s="298"/>
      <c r="I6" s="298"/>
      <c r="J6" s="178"/>
      <c r="K6" s="303"/>
      <c r="L6" s="244"/>
      <c r="M6" s="303">
        <v>0</v>
      </c>
      <c r="N6" s="298"/>
      <c r="O6" s="315"/>
      <c r="P6" s="298"/>
      <c r="Q6" s="298"/>
      <c r="R6" s="298"/>
      <c r="S6" s="178">
        <f t="shared" ref="S6:S15" si="1">Q6+R6</f>
        <v>0</v>
      </c>
      <c r="T6" s="178" t="e">
        <f>VLOOKUP(S6,'標準報酬表(R2.9～)'!A:I,3)</f>
        <v>#N/A</v>
      </c>
      <c r="U6" s="178" t="e">
        <f>VLOOKUP(S6,'標準報酬表(R2.9～)'!A:I,4)</f>
        <v>#N/A</v>
      </c>
      <c r="V6" s="178" t="e">
        <f>VLOOKUP(S6,'標準報酬表(R2.9～)'!A:I,6)</f>
        <v>#N/A</v>
      </c>
      <c r="W6" s="178" t="e">
        <f>VLOOKUP(S6,'標準報酬表(R2.9～)'!A:I,7)</f>
        <v>#N/A</v>
      </c>
      <c r="X6" s="178" t="e">
        <f>VLOOKUP(S6,'標準報酬表(R2.9～)'!A:I,8)</f>
        <v>#N/A</v>
      </c>
      <c r="Y6" s="178" t="e">
        <f>VLOOKUP(S6,'標準報酬表(R2.9～)'!A:I,9)</f>
        <v>#N/A</v>
      </c>
      <c r="Z6" s="298"/>
      <c r="AA6" s="305"/>
      <c r="AB6" s="305"/>
      <c r="AC6" s="305"/>
      <c r="AD6" s="305"/>
      <c r="AE6" s="7"/>
      <c r="AF6" s="307"/>
      <c r="AG6" s="308"/>
      <c r="AH6" s="309"/>
      <c r="AI6" s="310"/>
      <c r="AJ6" s="7"/>
      <c r="AK6" s="7"/>
      <c r="AL6" s="7"/>
      <c r="AM6" s="350"/>
      <c r="AN6" s="7"/>
      <c r="AO6" s="7"/>
      <c r="AP6" s="7"/>
      <c r="AQ6" s="7"/>
      <c r="AR6" s="7"/>
      <c r="AS6" s="7"/>
      <c r="AT6" s="280">
        <v>1</v>
      </c>
      <c r="AU6" s="298"/>
      <c r="AV6" s="298"/>
    </row>
    <row r="7" spans="1:48">
      <c r="A7" s="296"/>
      <c r="B7" s="297"/>
      <c r="C7" s="298"/>
      <c r="D7" s="178">
        <v>2</v>
      </c>
      <c r="E7" s="178"/>
      <c r="F7" s="298"/>
      <c r="G7" s="302"/>
      <c r="H7" s="298"/>
      <c r="I7" s="298"/>
      <c r="J7" s="178"/>
      <c r="K7" s="303"/>
      <c r="L7" s="244"/>
      <c r="M7" s="303">
        <v>0</v>
      </c>
      <c r="N7" s="298"/>
      <c r="O7" s="315"/>
      <c r="P7" s="298"/>
      <c r="Q7" s="298"/>
      <c r="R7" s="298"/>
      <c r="S7" s="178">
        <f t="shared" si="1"/>
        <v>0</v>
      </c>
      <c r="T7" s="178" t="e">
        <f>VLOOKUP(S7,'標準報酬表(R2.9～)'!A:I,3)</f>
        <v>#N/A</v>
      </c>
      <c r="U7" s="178" t="e">
        <f>VLOOKUP(S7,'標準報酬表(R2.9～)'!A:I,4)</f>
        <v>#N/A</v>
      </c>
      <c r="V7" s="178" t="e">
        <f>VLOOKUP(S7,'標準報酬表(R2.9～)'!A:I,6)</f>
        <v>#N/A</v>
      </c>
      <c r="W7" s="178" t="e">
        <f>VLOOKUP(S7,'標準報酬表(R2.9～)'!A:I,7)</f>
        <v>#N/A</v>
      </c>
      <c r="X7" s="178" t="e">
        <f>VLOOKUP(S7,'標準報酬表(R2.9～)'!A:I,8)</f>
        <v>#N/A</v>
      </c>
      <c r="Y7" s="178" t="e">
        <f>VLOOKUP(S7,'標準報酬表(R2.9～)'!A:I,9)</f>
        <v>#N/A</v>
      </c>
      <c r="Z7" s="298"/>
      <c r="AA7" s="305"/>
      <c r="AB7" s="305"/>
      <c r="AC7" s="305"/>
      <c r="AD7" s="305"/>
      <c r="AE7" s="7"/>
      <c r="AF7" s="307"/>
      <c r="AG7" s="308"/>
      <c r="AH7" s="309"/>
      <c r="AI7" s="310"/>
      <c r="AJ7" s="7"/>
      <c r="AK7" s="7"/>
      <c r="AL7" s="7"/>
      <c r="AM7" s="350"/>
      <c r="AN7" s="7"/>
      <c r="AO7" s="7"/>
      <c r="AP7" s="7"/>
      <c r="AQ7" s="7"/>
      <c r="AR7" s="7"/>
      <c r="AS7" s="7"/>
      <c r="AT7" s="280">
        <v>1</v>
      </c>
      <c r="AU7" s="298"/>
      <c r="AV7" s="298"/>
    </row>
    <row r="8" spans="1:48">
      <c r="A8" s="296"/>
      <c r="B8" s="297"/>
      <c r="C8" s="298"/>
      <c r="D8" s="178">
        <v>2</v>
      </c>
      <c r="E8" s="178"/>
      <c r="F8" s="298"/>
      <c r="G8" s="302"/>
      <c r="H8" s="298"/>
      <c r="I8" s="298"/>
      <c r="J8" s="178"/>
      <c r="K8" s="303"/>
      <c r="L8" s="244"/>
      <c r="M8" s="303">
        <v>0</v>
      </c>
      <c r="N8" s="298"/>
      <c r="O8" s="315"/>
      <c r="P8" s="298"/>
      <c r="Q8" s="298"/>
      <c r="R8" s="298"/>
      <c r="S8" s="178">
        <f t="shared" si="1"/>
        <v>0</v>
      </c>
      <c r="T8" s="178" t="e">
        <f>VLOOKUP(S8,'標準報酬表(R2.9～)'!A:I,3)</f>
        <v>#N/A</v>
      </c>
      <c r="U8" s="178" t="e">
        <f>VLOOKUP(S8,'標準報酬表(R2.9～)'!A:I,4)</f>
        <v>#N/A</v>
      </c>
      <c r="V8" s="178" t="e">
        <f>VLOOKUP(S8,'標準報酬表(R2.9～)'!A:I,6)</f>
        <v>#N/A</v>
      </c>
      <c r="W8" s="178" t="e">
        <f>VLOOKUP(S8,'標準報酬表(R2.9～)'!A:I,7)</f>
        <v>#N/A</v>
      </c>
      <c r="X8" s="178" t="e">
        <f>VLOOKUP(S8,'標準報酬表(R2.9～)'!A:I,8)</f>
        <v>#N/A</v>
      </c>
      <c r="Y8" s="178" t="e">
        <f>VLOOKUP(S8,'標準報酬表(R2.9～)'!A:I,9)</f>
        <v>#N/A</v>
      </c>
      <c r="Z8" s="298"/>
      <c r="AA8" s="305"/>
      <c r="AB8" s="305"/>
      <c r="AC8" s="305"/>
      <c r="AD8" s="305"/>
      <c r="AE8" s="7"/>
      <c r="AF8" s="307"/>
      <c r="AG8" s="308"/>
      <c r="AH8" s="309"/>
      <c r="AI8" s="310"/>
      <c r="AJ8" s="7"/>
      <c r="AK8" s="7"/>
      <c r="AL8" s="7"/>
      <c r="AM8" s="350"/>
      <c r="AN8" s="7"/>
      <c r="AO8" s="7"/>
      <c r="AP8" s="7"/>
      <c r="AQ8" s="7"/>
      <c r="AR8" s="7"/>
      <c r="AS8" s="7"/>
      <c r="AT8" s="280">
        <v>1</v>
      </c>
      <c r="AU8" s="298"/>
      <c r="AV8" s="298"/>
    </row>
    <row r="9" spans="1:48">
      <c r="A9" s="296"/>
      <c r="B9" s="297"/>
      <c r="C9" s="298"/>
      <c r="D9" s="178">
        <v>2</v>
      </c>
      <c r="E9" s="178"/>
      <c r="F9" s="298"/>
      <c r="G9" s="302"/>
      <c r="H9" s="298"/>
      <c r="I9" s="298"/>
      <c r="J9" s="178"/>
      <c r="K9" s="303"/>
      <c r="L9" s="244"/>
      <c r="M9" s="303">
        <v>0</v>
      </c>
      <c r="N9" s="298"/>
      <c r="O9" s="315"/>
      <c r="P9" s="298"/>
      <c r="Q9" s="298"/>
      <c r="R9" s="298"/>
      <c r="S9" s="178">
        <f t="shared" si="1"/>
        <v>0</v>
      </c>
      <c r="T9" s="178" t="e">
        <f>VLOOKUP(S9,'標準報酬表(R2.9～)'!A:I,3)</f>
        <v>#N/A</v>
      </c>
      <c r="U9" s="178" t="e">
        <f>VLOOKUP(S9,'標準報酬表(R2.9～)'!A:I,4)</f>
        <v>#N/A</v>
      </c>
      <c r="V9" s="178" t="e">
        <f>VLOOKUP(S9,'標準報酬表(R2.9～)'!A:I,6)</f>
        <v>#N/A</v>
      </c>
      <c r="W9" s="178" t="e">
        <f>VLOOKUP(S9,'標準報酬表(R2.9～)'!A:I,7)</f>
        <v>#N/A</v>
      </c>
      <c r="X9" s="178" t="e">
        <f>VLOOKUP(S9,'標準報酬表(R2.9～)'!A:I,8)</f>
        <v>#N/A</v>
      </c>
      <c r="Y9" s="178" t="e">
        <f>VLOOKUP(S9,'標準報酬表(R2.9～)'!A:I,9)</f>
        <v>#N/A</v>
      </c>
      <c r="Z9" s="298"/>
      <c r="AA9" s="305"/>
      <c r="AB9" s="305"/>
      <c r="AC9" s="305"/>
      <c r="AD9" s="305"/>
      <c r="AE9" s="7"/>
      <c r="AF9" s="307"/>
      <c r="AG9" s="308"/>
      <c r="AH9" s="309"/>
      <c r="AI9" s="310"/>
      <c r="AJ9" s="7"/>
      <c r="AK9" s="7"/>
      <c r="AL9" s="7"/>
      <c r="AM9" s="350"/>
      <c r="AN9" s="7"/>
      <c r="AO9" s="7"/>
      <c r="AP9" s="7"/>
      <c r="AQ9" s="7"/>
      <c r="AR9" s="7"/>
      <c r="AS9" s="7"/>
      <c r="AT9" s="280">
        <v>1</v>
      </c>
      <c r="AU9" s="298"/>
      <c r="AV9" s="298"/>
    </row>
    <row r="10" spans="1:48">
      <c r="A10" s="296"/>
      <c r="B10" s="297"/>
      <c r="C10" s="298"/>
      <c r="D10" s="178">
        <v>2</v>
      </c>
      <c r="E10" s="178"/>
      <c r="F10" s="298"/>
      <c r="G10" s="302"/>
      <c r="H10" s="298"/>
      <c r="I10" s="298"/>
      <c r="J10" s="178"/>
      <c r="K10" s="303"/>
      <c r="L10" s="244"/>
      <c r="M10" s="303">
        <v>0</v>
      </c>
      <c r="N10" s="298"/>
      <c r="O10" s="315"/>
      <c r="P10" s="298"/>
      <c r="Q10" s="298"/>
      <c r="R10" s="298"/>
      <c r="S10" s="178">
        <f t="shared" si="1"/>
        <v>0</v>
      </c>
      <c r="T10" s="178" t="e">
        <f>VLOOKUP(S10,'標準報酬表(R2.9～)'!A:I,3)</f>
        <v>#N/A</v>
      </c>
      <c r="U10" s="178" t="e">
        <f>VLOOKUP(S10,'標準報酬表(R2.9～)'!A:I,4)</f>
        <v>#N/A</v>
      </c>
      <c r="V10" s="178" t="e">
        <f>VLOOKUP(S10,'標準報酬表(R2.9～)'!A:I,6)</f>
        <v>#N/A</v>
      </c>
      <c r="W10" s="178" t="e">
        <f>VLOOKUP(S10,'標準報酬表(R2.9～)'!A:I,7)</f>
        <v>#N/A</v>
      </c>
      <c r="X10" s="178" t="e">
        <f>VLOOKUP(S10,'標準報酬表(R2.9～)'!A:I,8)</f>
        <v>#N/A</v>
      </c>
      <c r="Y10" s="178" t="e">
        <f>VLOOKUP(S10,'標準報酬表(R2.9～)'!A:I,9)</f>
        <v>#N/A</v>
      </c>
      <c r="Z10" s="298"/>
      <c r="AA10" s="305"/>
      <c r="AB10" s="305"/>
      <c r="AC10" s="305"/>
      <c r="AD10" s="305"/>
      <c r="AE10" s="7"/>
      <c r="AF10" s="307"/>
      <c r="AG10" s="308"/>
      <c r="AH10" s="309"/>
      <c r="AI10" s="310"/>
      <c r="AJ10" s="7"/>
      <c r="AK10" s="7"/>
      <c r="AL10" s="7"/>
      <c r="AM10" s="350"/>
      <c r="AN10" s="7"/>
      <c r="AO10" s="7"/>
      <c r="AP10" s="7"/>
      <c r="AQ10" s="7"/>
      <c r="AR10" s="7"/>
      <c r="AS10" s="7"/>
      <c r="AT10" s="280">
        <v>1</v>
      </c>
      <c r="AU10" s="298"/>
      <c r="AV10" s="298"/>
    </row>
    <row r="11" spans="1:48">
      <c r="A11" s="296"/>
      <c r="B11" s="297"/>
      <c r="C11" s="298"/>
      <c r="D11" s="178">
        <v>2</v>
      </c>
      <c r="E11" s="178"/>
      <c r="F11" s="298"/>
      <c r="G11" s="302"/>
      <c r="H11" s="298"/>
      <c r="I11" s="298"/>
      <c r="J11" s="178"/>
      <c r="K11" s="303"/>
      <c r="L11" s="244"/>
      <c r="M11" s="303">
        <v>0</v>
      </c>
      <c r="N11" s="298"/>
      <c r="O11" s="315"/>
      <c r="P11" s="298"/>
      <c r="Q11" s="298"/>
      <c r="R11" s="298"/>
      <c r="S11" s="178">
        <f t="shared" si="1"/>
        <v>0</v>
      </c>
      <c r="T11" s="178" t="e">
        <f>VLOOKUP(S11,'標準報酬表(R2.9～)'!A:I,3)</f>
        <v>#N/A</v>
      </c>
      <c r="U11" s="178" t="e">
        <f>VLOOKUP(S11,'標準報酬表(R2.9～)'!A:I,4)</f>
        <v>#N/A</v>
      </c>
      <c r="V11" s="178" t="e">
        <f>VLOOKUP(S11,'標準報酬表(R2.9～)'!A:I,6)</f>
        <v>#N/A</v>
      </c>
      <c r="W11" s="178" t="e">
        <f>VLOOKUP(S11,'標準報酬表(R2.9～)'!A:I,7)</f>
        <v>#N/A</v>
      </c>
      <c r="X11" s="178" t="e">
        <f>VLOOKUP(S11,'標準報酬表(R2.9～)'!A:I,8)</f>
        <v>#N/A</v>
      </c>
      <c r="Y11" s="178" t="e">
        <f>VLOOKUP(S11,'標準報酬表(R2.9～)'!A:I,9)</f>
        <v>#N/A</v>
      </c>
      <c r="Z11" s="298"/>
      <c r="AA11" s="305"/>
      <c r="AB11" s="305"/>
      <c r="AC11" s="305"/>
      <c r="AD11" s="305"/>
      <c r="AE11" s="7"/>
      <c r="AF11" s="307"/>
      <c r="AG11" s="308"/>
      <c r="AH11" s="309"/>
      <c r="AI11" s="310"/>
      <c r="AJ11" s="7"/>
      <c r="AK11" s="7"/>
      <c r="AL11" s="7"/>
      <c r="AM11" s="350"/>
      <c r="AN11" s="7"/>
      <c r="AO11" s="7"/>
      <c r="AP11" s="7"/>
      <c r="AQ11" s="7"/>
      <c r="AR11" s="7"/>
      <c r="AS11" s="7"/>
      <c r="AT11" s="280">
        <v>1</v>
      </c>
      <c r="AU11" s="298"/>
      <c r="AV11" s="298"/>
    </row>
    <row r="12" spans="1:48">
      <c r="A12" s="296"/>
      <c r="B12" s="297"/>
      <c r="C12" s="298"/>
      <c r="D12" s="178">
        <v>2</v>
      </c>
      <c r="E12" s="178"/>
      <c r="F12" s="298"/>
      <c r="G12" s="302"/>
      <c r="H12" s="298"/>
      <c r="I12" s="298"/>
      <c r="J12" s="178"/>
      <c r="K12" s="303"/>
      <c r="L12" s="244"/>
      <c r="M12" s="303">
        <v>0</v>
      </c>
      <c r="N12" s="298"/>
      <c r="O12" s="315"/>
      <c r="P12" s="298"/>
      <c r="Q12" s="298"/>
      <c r="R12" s="298"/>
      <c r="S12" s="178">
        <f t="shared" si="1"/>
        <v>0</v>
      </c>
      <c r="T12" s="178" t="e">
        <f>VLOOKUP(S12,'標準報酬表(R2.9～)'!A:I,3)</f>
        <v>#N/A</v>
      </c>
      <c r="U12" s="178" t="e">
        <f>VLOOKUP(S12,'標準報酬表(R2.9～)'!A:I,4)</f>
        <v>#N/A</v>
      </c>
      <c r="V12" s="178" t="e">
        <f>VLOOKUP(S12,'標準報酬表(R2.9～)'!A:I,6)</f>
        <v>#N/A</v>
      </c>
      <c r="W12" s="178" t="e">
        <f>VLOOKUP(S12,'標準報酬表(R2.9～)'!A:I,7)</f>
        <v>#N/A</v>
      </c>
      <c r="X12" s="178" t="e">
        <f>VLOOKUP(S12,'標準報酬表(R2.9～)'!A:I,8)</f>
        <v>#N/A</v>
      </c>
      <c r="Y12" s="178" t="e">
        <f>VLOOKUP(S12,'標準報酬表(R2.9～)'!A:I,9)</f>
        <v>#N/A</v>
      </c>
      <c r="Z12" s="298"/>
      <c r="AA12" s="305"/>
      <c r="AB12" s="305"/>
      <c r="AC12" s="305"/>
      <c r="AD12" s="305"/>
      <c r="AE12" s="7"/>
      <c r="AF12" s="307"/>
      <c r="AG12" s="308"/>
      <c r="AH12" s="309"/>
      <c r="AI12" s="310"/>
      <c r="AJ12" s="7"/>
      <c r="AK12" s="7"/>
      <c r="AL12" s="7"/>
      <c r="AM12" s="350"/>
      <c r="AN12" s="7"/>
      <c r="AO12" s="7"/>
      <c r="AP12" s="7"/>
      <c r="AQ12" s="7"/>
      <c r="AR12" s="7"/>
      <c r="AS12" s="7"/>
      <c r="AT12" s="280">
        <v>1</v>
      </c>
      <c r="AU12" s="298"/>
      <c r="AV12" s="298"/>
    </row>
    <row r="13" spans="1:48">
      <c r="A13" s="296"/>
      <c r="B13" s="297"/>
      <c r="C13" s="298"/>
      <c r="D13" s="178">
        <v>2</v>
      </c>
      <c r="E13" s="178"/>
      <c r="F13" s="298"/>
      <c r="G13" s="302"/>
      <c r="H13" s="298"/>
      <c r="I13" s="298"/>
      <c r="J13" s="178"/>
      <c r="K13" s="303"/>
      <c r="L13" s="244"/>
      <c r="M13" s="303">
        <v>0</v>
      </c>
      <c r="N13" s="298"/>
      <c r="O13" s="315"/>
      <c r="P13" s="298"/>
      <c r="Q13" s="298"/>
      <c r="R13" s="298"/>
      <c r="S13" s="178">
        <f t="shared" si="1"/>
        <v>0</v>
      </c>
      <c r="T13" s="178" t="e">
        <f>VLOOKUP(S13,'標準報酬表(R2.9～)'!A:I,3)</f>
        <v>#N/A</v>
      </c>
      <c r="U13" s="178" t="e">
        <f>VLOOKUP(S13,'標準報酬表(R2.9～)'!A:I,4)</f>
        <v>#N/A</v>
      </c>
      <c r="V13" s="178" t="e">
        <f>VLOOKUP(S13,'標準報酬表(R2.9～)'!A:I,6)</f>
        <v>#N/A</v>
      </c>
      <c r="W13" s="178" t="e">
        <f>VLOOKUP(S13,'標準報酬表(R2.9～)'!A:I,7)</f>
        <v>#N/A</v>
      </c>
      <c r="X13" s="178" t="e">
        <f>VLOOKUP(S13,'標準報酬表(R2.9～)'!A:I,8)</f>
        <v>#N/A</v>
      </c>
      <c r="Y13" s="178" t="e">
        <f>VLOOKUP(S13,'標準報酬表(R2.9～)'!A:I,9)</f>
        <v>#N/A</v>
      </c>
      <c r="Z13" s="298"/>
      <c r="AA13" s="305"/>
      <c r="AB13" s="305"/>
      <c r="AC13" s="305"/>
      <c r="AD13" s="305"/>
      <c r="AE13" s="7"/>
      <c r="AF13" s="307"/>
      <c r="AG13" s="308"/>
      <c r="AH13" s="309"/>
      <c r="AI13" s="310"/>
      <c r="AJ13" s="7"/>
      <c r="AK13" s="7"/>
      <c r="AL13" s="7"/>
      <c r="AM13" s="350"/>
      <c r="AN13" s="7"/>
      <c r="AO13" s="7"/>
      <c r="AP13" s="7"/>
      <c r="AQ13" s="7"/>
      <c r="AR13" s="7"/>
      <c r="AS13" s="7"/>
      <c r="AT13" s="280">
        <v>1</v>
      </c>
      <c r="AU13" s="298"/>
      <c r="AV13" s="298"/>
    </row>
    <row r="14" spans="1:48">
      <c r="A14" s="296"/>
      <c r="B14" s="297"/>
      <c r="C14" s="298"/>
      <c r="D14" s="178">
        <v>2</v>
      </c>
      <c r="E14" s="178"/>
      <c r="F14" s="298"/>
      <c r="G14" s="302"/>
      <c r="H14" s="298"/>
      <c r="I14" s="298"/>
      <c r="J14" s="178"/>
      <c r="K14" s="303"/>
      <c r="L14" s="244"/>
      <c r="M14" s="303">
        <v>0</v>
      </c>
      <c r="N14" s="298"/>
      <c r="O14" s="315"/>
      <c r="P14" s="298"/>
      <c r="Q14" s="298"/>
      <c r="R14" s="298"/>
      <c r="S14" s="178">
        <f t="shared" si="1"/>
        <v>0</v>
      </c>
      <c r="T14" s="178" t="e">
        <f>VLOOKUP(S14,'標準報酬表(R2.9～)'!A:I,3)</f>
        <v>#N/A</v>
      </c>
      <c r="U14" s="178" t="e">
        <f>VLOOKUP(S14,'標準報酬表(R2.9～)'!A:I,4)</f>
        <v>#N/A</v>
      </c>
      <c r="V14" s="178" t="e">
        <f>VLOOKUP(S14,'標準報酬表(R2.9～)'!A:I,6)</f>
        <v>#N/A</v>
      </c>
      <c r="W14" s="178" t="e">
        <f>VLOOKUP(S14,'標準報酬表(R2.9～)'!A:I,7)</f>
        <v>#N/A</v>
      </c>
      <c r="X14" s="178" t="e">
        <f>VLOOKUP(S14,'標準報酬表(R2.9～)'!A:I,8)</f>
        <v>#N/A</v>
      </c>
      <c r="Y14" s="178" t="e">
        <f>VLOOKUP(S14,'標準報酬表(R2.9～)'!A:I,9)</f>
        <v>#N/A</v>
      </c>
      <c r="Z14" s="298"/>
      <c r="AA14" s="305"/>
      <c r="AB14" s="305"/>
      <c r="AC14" s="305"/>
      <c r="AD14" s="305"/>
      <c r="AE14" s="7"/>
      <c r="AF14" s="307"/>
      <c r="AG14" s="308"/>
      <c r="AH14" s="309"/>
      <c r="AI14" s="310"/>
      <c r="AJ14" s="7"/>
      <c r="AK14" s="7"/>
      <c r="AL14" s="7"/>
      <c r="AM14" s="350"/>
      <c r="AN14" s="7"/>
      <c r="AO14" s="7"/>
      <c r="AP14" s="7"/>
      <c r="AQ14" s="7"/>
      <c r="AR14" s="7"/>
      <c r="AS14" s="7"/>
      <c r="AT14" s="280">
        <v>1</v>
      </c>
      <c r="AU14" s="298"/>
      <c r="AV14" s="298"/>
    </row>
    <row r="15" spans="1:48">
      <c r="A15" s="296"/>
      <c r="B15" s="297"/>
      <c r="C15" s="298"/>
      <c r="D15" s="178">
        <v>2</v>
      </c>
      <c r="E15" s="178"/>
      <c r="F15" s="298"/>
      <c r="G15" s="302"/>
      <c r="H15" s="298"/>
      <c r="I15" s="298"/>
      <c r="J15" s="178"/>
      <c r="K15" s="303"/>
      <c r="L15" s="244"/>
      <c r="M15" s="303">
        <v>0</v>
      </c>
      <c r="N15" s="298"/>
      <c r="O15" s="315"/>
      <c r="P15" s="298"/>
      <c r="Q15" s="298"/>
      <c r="R15" s="298"/>
      <c r="S15" s="178">
        <f t="shared" si="1"/>
        <v>0</v>
      </c>
      <c r="T15" s="178" t="e">
        <f>VLOOKUP(S15,'標準報酬表(R2.9～)'!A:I,3)</f>
        <v>#N/A</v>
      </c>
      <c r="U15" s="178" t="e">
        <f>VLOOKUP(S15,'標準報酬表(R2.9～)'!A:I,4)</f>
        <v>#N/A</v>
      </c>
      <c r="V15" s="178" t="e">
        <f>VLOOKUP(S15,'標準報酬表(R2.9～)'!A:I,6)</f>
        <v>#N/A</v>
      </c>
      <c r="W15" s="178" t="e">
        <f>VLOOKUP(S15,'標準報酬表(R2.9～)'!A:I,7)</f>
        <v>#N/A</v>
      </c>
      <c r="X15" s="178" t="e">
        <f>VLOOKUP(S15,'標準報酬表(R2.9～)'!A:I,8)</f>
        <v>#N/A</v>
      </c>
      <c r="Y15" s="178" t="e">
        <f>VLOOKUP(S15,'標準報酬表(R2.9～)'!A:I,9)</f>
        <v>#N/A</v>
      </c>
      <c r="Z15" s="298"/>
      <c r="AA15" s="305"/>
      <c r="AB15" s="305"/>
      <c r="AC15" s="305"/>
      <c r="AD15" s="305"/>
      <c r="AE15" s="7"/>
      <c r="AF15" s="307"/>
      <c r="AG15" s="308"/>
      <c r="AH15" s="309"/>
      <c r="AI15" s="310"/>
      <c r="AJ15" s="7"/>
      <c r="AK15" s="7"/>
      <c r="AL15" s="7"/>
      <c r="AM15" s="350"/>
      <c r="AN15" s="7"/>
      <c r="AO15" s="7"/>
      <c r="AP15" s="7"/>
      <c r="AQ15" s="7"/>
      <c r="AR15" s="7"/>
      <c r="AS15" s="7"/>
      <c r="AT15" s="280">
        <v>1</v>
      </c>
      <c r="AU15" s="298"/>
      <c r="AV15" s="298"/>
    </row>
    <row r="16" spans="1:48">
      <c r="A16" s="296"/>
      <c r="B16" s="297"/>
      <c r="C16" s="298"/>
      <c r="D16" s="178">
        <v>2</v>
      </c>
      <c r="E16" s="178"/>
      <c r="F16" s="298"/>
      <c r="G16" s="302"/>
      <c r="H16" s="298"/>
      <c r="I16" s="298"/>
      <c r="J16" s="178"/>
      <c r="K16" s="303"/>
      <c r="L16" s="244"/>
      <c r="M16" s="303">
        <v>0</v>
      </c>
      <c r="N16" s="298"/>
      <c r="O16" s="315"/>
      <c r="P16" s="298"/>
      <c r="Q16" s="298"/>
      <c r="R16" s="298"/>
      <c r="S16" s="178">
        <f t="shared" ref="S16:S51" si="2">Q16+R16</f>
        <v>0</v>
      </c>
      <c r="T16" s="178" t="e">
        <f>VLOOKUP(S16,'標準報酬表(R2.9～)'!A:I,3)</f>
        <v>#N/A</v>
      </c>
      <c r="U16" s="178" t="e">
        <f>VLOOKUP(S16,'標準報酬表(R2.9～)'!A:I,4)</f>
        <v>#N/A</v>
      </c>
      <c r="V16" s="178" t="e">
        <f>VLOOKUP(S16,'標準報酬表(R2.9～)'!A:I,6)</f>
        <v>#N/A</v>
      </c>
      <c r="W16" s="178" t="e">
        <f>VLOOKUP(S16,'標準報酬表(R2.9～)'!A:I,7)</f>
        <v>#N/A</v>
      </c>
      <c r="X16" s="178" t="e">
        <f>VLOOKUP(S16,'標準報酬表(R2.9～)'!A:I,8)</f>
        <v>#N/A</v>
      </c>
      <c r="Y16" s="178" t="e">
        <f>VLOOKUP(S16,'標準報酬表(R2.9～)'!A:I,9)</f>
        <v>#N/A</v>
      </c>
      <c r="Z16" s="298"/>
      <c r="AA16" s="305"/>
      <c r="AB16" s="305"/>
      <c r="AC16" s="305"/>
      <c r="AD16" s="305"/>
      <c r="AE16" s="7"/>
      <c r="AF16" s="307"/>
      <c r="AG16" s="308"/>
      <c r="AH16" s="309"/>
      <c r="AI16" s="310"/>
      <c r="AJ16" s="7"/>
      <c r="AK16" s="7"/>
      <c r="AL16" s="7"/>
      <c r="AM16" s="350"/>
      <c r="AN16" s="7"/>
      <c r="AO16" s="7"/>
      <c r="AP16" s="7"/>
      <c r="AQ16" s="7"/>
      <c r="AR16" s="7"/>
      <c r="AS16" s="7"/>
      <c r="AT16" s="280">
        <v>1</v>
      </c>
      <c r="AU16" s="298"/>
      <c r="AV16" s="298"/>
    </row>
    <row r="17" spans="1:48">
      <c r="A17" s="296"/>
      <c r="B17" s="297"/>
      <c r="C17" s="298"/>
      <c r="D17" s="178">
        <v>2</v>
      </c>
      <c r="E17" s="178"/>
      <c r="F17" s="298"/>
      <c r="G17" s="302"/>
      <c r="H17" s="298"/>
      <c r="I17" s="298"/>
      <c r="J17" s="178"/>
      <c r="K17" s="303"/>
      <c r="L17" s="244"/>
      <c r="M17" s="303">
        <v>0</v>
      </c>
      <c r="N17" s="298"/>
      <c r="O17" s="315"/>
      <c r="P17" s="298"/>
      <c r="Q17" s="298"/>
      <c r="R17" s="298"/>
      <c r="S17" s="178">
        <f t="shared" si="2"/>
        <v>0</v>
      </c>
      <c r="T17" s="178" t="e">
        <f>VLOOKUP(S17,'標準報酬表(R2.9～)'!A:I,3)</f>
        <v>#N/A</v>
      </c>
      <c r="U17" s="178" t="e">
        <f>VLOOKUP(S17,'標準報酬表(R2.9～)'!A:I,4)</f>
        <v>#N/A</v>
      </c>
      <c r="V17" s="178" t="e">
        <f>VLOOKUP(S17,'標準報酬表(R2.9～)'!A:I,6)</f>
        <v>#N/A</v>
      </c>
      <c r="W17" s="178" t="e">
        <f>VLOOKUP(S17,'標準報酬表(R2.9～)'!A:I,7)</f>
        <v>#N/A</v>
      </c>
      <c r="X17" s="178" t="e">
        <f>VLOOKUP(S17,'標準報酬表(R2.9～)'!A:I,8)</f>
        <v>#N/A</v>
      </c>
      <c r="Y17" s="178" t="e">
        <f>VLOOKUP(S17,'標準報酬表(R2.9～)'!A:I,9)</f>
        <v>#N/A</v>
      </c>
      <c r="Z17" s="298"/>
      <c r="AA17" s="305"/>
      <c r="AB17" s="305"/>
      <c r="AC17" s="305"/>
      <c r="AD17" s="305"/>
      <c r="AE17" s="7"/>
      <c r="AF17" s="307"/>
      <c r="AG17" s="308"/>
      <c r="AH17" s="309"/>
      <c r="AI17" s="310"/>
      <c r="AJ17" s="7"/>
      <c r="AK17" s="7"/>
      <c r="AL17" s="7"/>
      <c r="AM17" s="350"/>
      <c r="AN17" s="7"/>
      <c r="AO17" s="7"/>
      <c r="AP17" s="7"/>
      <c r="AQ17" s="7"/>
      <c r="AR17" s="7"/>
      <c r="AS17" s="7"/>
      <c r="AT17" s="280">
        <v>1</v>
      </c>
      <c r="AU17" s="298"/>
      <c r="AV17" s="298"/>
    </row>
    <row r="18" spans="1:48">
      <c r="A18" s="296"/>
      <c r="B18" s="297"/>
      <c r="C18" s="298"/>
      <c r="D18" s="178">
        <v>2</v>
      </c>
      <c r="E18" s="178"/>
      <c r="F18" s="298"/>
      <c r="G18" s="302"/>
      <c r="H18" s="298"/>
      <c r="I18" s="298"/>
      <c r="J18" s="178"/>
      <c r="K18" s="303"/>
      <c r="L18" s="244"/>
      <c r="M18" s="303">
        <v>0</v>
      </c>
      <c r="N18" s="298"/>
      <c r="O18" s="315"/>
      <c r="P18" s="298"/>
      <c r="Q18" s="298"/>
      <c r="R18" s="298"/>
      <c r="S18" s="178">
        <f t="shared" si="2"/>
        <v>0</v>
      </c>
      <c r="T18" s="178" t="e">
        <f>VLOOKUP(S18,'標準報酬表(R2.9～)'!A:I,3)</f>
        <v>#N/A</v>
      </c>
      <c r="U18" s="178" t="e">
        <f>VLOOKUP(S18,'標準報酬表(R2.9～)'!A:I,4)</f>
        <v>#N/A</v>
      </c>
      <c r="V18" s="178" t="e">
        <f>VLOOKUP(S18,'標準報酬表(R2.9～)'!A:I,6)</f>
        <v>#N/A</v>
      </c>
      <c r="W18" s="178" t="e">
        <f>VLOOKUP(S18,'標準報酬表(R2.9～)'!A:I,7)</f>
        <v>#N/A</v>
      </c>
      <c r="X18" s="178" t="e">
        <f>VLOOKUP(S18,'標準報酬表(R2.9～)'!A:I,8)</f>
        <v>#N/A</v>
      </c>
      <c r="Y18" s="178" t="e">
        <f>VLOOKUP(S18,'標準報酬表(R2.9～)'!A:I,9)</f>
        <v>#N/A</v>
      </c>
      <c r="Z18" s="298"/>
      <c r="AA18" s="305"/>
      <c r="AB18" s="305"/>
      <c r="AC18" s="305"/>
      <c r="AD18" s="305"/>
      <c r="AE18" s="7"/>
      <c r="AF18" s="307"/>
      <c r="AG18" s="308"/>
      <c r="AH18" s="309"/>
      <c r="AI18" s="310"/>
      <c r="AJ18" s="7"/>
      <c r="AK18" s="7"/>
      <c r="AL18" s="7"/>
      <c r="AM18" s="350"/>
      <c r="AN18" s="7"/>
      <c r="AO18" s="7"/>
      <c r="AP18" s="7"/>
      <c r="AQ18" s="7"/>
      <c r="AR18" s="7"/>
      <c r="AS18" s="7"/>
      <c r="AT18" s="280">
        <v>1</v>
      </c>
      <c r="AU18" s="298"/>
      <c r="AV18" s="298"/>
    </row>
    <row r="19" spans="1:48">
      <c r="A19" s="296"/>
      <c r="B19" s="297"/>
      <c r="C19" s="298"/>
      <c r="D19" s="178">
        <v>2</v>
      </c>
      <c r="E19" s="178"/>
      <c r="F19" s="298"/>
      <c r="G19" s="302"/>
      <c r="H19" s="298"/>
      <c r="I19" s="298"/>
      <c r="J19" s="178"/>
      <c r="K19" s="303"/>
      <c r="L19" s="244"/>
      <c r="M19" s="303">
        <v>0</v>
      </c>
      <c r="N19" s="298"/>
      <c r="O19" s="315"/>
      <c r="P19" s="298"/>
      <c r="Q19" s="298"/>
      <c r="R19" s="298"/>
      <c r="S19" s="178">
        <f t="shared" si="2"/>
        <v>0</v>
      </c>
      <c r="T19" s="178" t="e">
        <f>VLOOKUP(S19,'標準報酬表(R2.9～)'!A:I,3)</f>
        <v>#N/A</v>
      </c>
      <c r="U19" s="178" t="e">
        <f>VLOOKUP(S19,'標準報酬表(R2.9～)'!A:I,4)</f>
        <v>#N/A</v>
      </c>
      <c r="V19" s="178" t="e">
        <f>VLOOKUP(S19,'標準報酬表(R2.9～)'!A:I,6)</f>
        <v>#N/A</v>
      </c>
      <c r="W19" s="178" t="e">
        <f>VLOOKUP(S19,'標準報酬表(R2.9～)'!A:I,7)</f>
        <v>#N/A</v>
      </c>
      <c r="X19" s="178" t="e">
        <f>VLOOKUP(S19,'標準報酬表(R2.9～)'!A:I,8)</f>
        <v>#N/A</v>
      </c>
      <c r="Y19" s="178" t="e">
        <f>VLOOKUP(S19,'標準報酬表(R2.9～)'!A:I,9)</f>
        <v>#N/A</v>
      </c>
      <c r="Z19" s="298"/>
      <c r="AA19" s="305"/>
      <c r="AB19" s="305"/>
      <c r="AC19" s="305"/>
      <c r="AD19" s="305"/>
      <c r="AE19" s="7"/>
      <c r="AF19" s="307"/>
      <c r="AG19" s="308"/>
      <c r="AH19" s="309"/>
      <c r="AI19" s="310"/>
      <c r="AJ19" s="7"/>
      <c r="AK19" s="7"/>
      <c r="AL19" s="7"/>
      <c r="AM19" s="350"/>
      <c r="AN19" s="7"/>
      <c r="AO19" s="7"/>
      <c r="AP19" s="7"/>
      <c r="AQ19" s="7"/>
      <c r="AR19" s="7"/>
      <c r="AS19" s="7"/>
      <c r="AT19" s="280">
        <v>1</v>
      </c>
      <c r="AU19" s="298"/>
      <c r="AV19" s="298"/>
    </row>
    <row r="20" spans="1:48">
      <c r="A20" s="296"/>
      <c r="B20" s="297"/>
      <c r="C20" s="298"/>
      <c r="D20" s="178">
        <v>2</v>
      </c>
      <c r="E20" s="178"/>
      <c r="F20" s="298"/>
      <c r="G20" s="302"/>
      <c r="H20" s="298"/>
      <c r="I20" s="298"/>
      <c r="J20" s="178"/>
      <c r="K20" s="303"/>
      <c r="L20" s="244"/>
      <c r="M20" s="303">
        <v>0</v>
      </c>
      <c r="N20" s="298"/>
      <c r="O20" s="315"/>
      <c r="P20" s="298"/>
      <c r="Q20" s="298"/>
      <c r="R20" s="298"/>
      <c r="S20" s="178">
        <f t="shared" si="2"/>
        <v>0</v>
      </c>
      <c r="T20" s="178" t="e">
        <f>VLOOKUP(S20,'標準報酬表(R2.9～)'!A:I,3)</f>
        <v>#N/A</v>
      </c>
      <c r="U20" s="178" t="e">
        <f>VLOOKUP(S20,'標準報酬表(R2.9～)'!A:I,4)</f>
        <v>#N/A</v>
      </c>
      <c r="V20" s="178" t="e">
        <f>VLOOKUP(S20,'標準報酬表(R2.9～)'!A:I,6)</f>
        <v>#N/A</v>
      </c>
      <c r="W20" s="178" t="e">
        <f>VLOOKUP(S20,'標準報酬表(R2.9～)'!A:I,7)</f>
        <v>#N/A</v>
      </c>
      <c r="X20" s="178" t="e">
        <f>VLOOKUP(S20,'標準報酬表(R2.9～)'!A:I,8)</f>
        <v>#N/A</v>
      </c>
      <c r="Y20" s="178" t="e">
        <f>VLOOKUP(S20,'標準報酬表(R2.9～)'!A:I,9)</f>
        <v>#N/A</v>
      </c>
      <c r="Z20" s="298"/>
      <c r="AA20" s="305"/>
      <c r="AB20" s="305"/>
      <c r="AC20" s="305"/>
      <c r="AD20" s="305"/>
      <c r="AE20" s="7"/>
      <c r="AF20" s="307"/>
      <c r="AG20" s="308"/>
      <c r="AH20" s="309"/>
      <c r="AI20" s="310"/>
      <c r="AJ20" s="7"/>
      <c r="AK20" s="7"/>
      <c r="AL20" s="7"/>
      <c r="AM20" s="350"/>
      <c r="AN20" s="7"/>
      <c r="AO20" s="7"/>
      <c r="AP20" s="7"/>
      <c r="AQ20" s="7"/>
      <c r="AR20" s="7"/>
      <c r="AS20" s="7"/>
      <c r="AT20" s="280">
        <v>1</v>
      </c>
      <c r="AU20" s="298"/>
      <c r="AV20" s="298"/>
    </row>
    <row r="21" spans="1:48">
      <c r="A21" s="296"/>
      <c r="B21" s="297"/>
      <c r="C21" s="298"/>
      <c r="D21" s="178">
        <v>2</v>
      </c>
      <c r="E21" s="178"/>
      <c r="F21" s="298"/>
      <c r="G21" s="302"/>
      <c r="H21" s="298"/>
      <c r="I21" s="298"/>
      <c r="J21" s="178"/>
      <c r="K21" s="303"/>
      <c r="L21" s="244"/>
      <c r="M21" s="303">
        <v>0</v>
      </c>
      <c r="N21" s="298"/>
      <c r="O21" s="315"/>
      <c r="P21" s="298"/>
      <c r="Q21" s="298"/>
      <c r="R21" s="298"/>
      <c r="S21" s="178">
        <f t="shared" si="2"/>
        <v>0</v>
      </c>
      <c r="T21" s="178" t="e">
        <f>VLOOKUP(S21,'標準報酬表(R2.9～)'!A:I,3)</f>
        <v>#N/A</v>
      </c>
      <c r="U21" s="178" t="e">
        <f>VLOOKUP(S21,'標準報酬表(R2.9～)'!A:I,4)</f>
        <v>#N/A</v>
      </c>
      <c r="V21" s="178" t="e">
        <f>VLOOKUP(S21,'標準報酬表(R2.9～)'!A:I,6)</f>
        <v>#N/A</v>
      </c>
      <c r="W21" s="178" t="e">
        <f>VLOOKUP(S21,'標準報酬表(R2.9～)'!A:I,7)</f>
        <v>#N/A</v>
      </c>
      <c r="X21" s="178" t="e">
        <f>VLOOKUP(S21,'標準報酬表(R2.9～)'!A:I,8)</f>
        <v>#N/A</v>
      </c>
      <c r="Y21" s="178" t="e">
        <f>VLOOKUP(S21,'標準報酬表(R2.9～)'!A:I,9)</f>
        <v>#N/A</v>
      </c>
      <c r="Z21" s="298"/>
      <c r="AA21" s="305"/>
      <c r="AB21" s="305"/>
      <c r="AC21" s="305"/>
      <c r="AD21" s="305"/>
      <c r="AE21" s="7"/>
      <c r="AF21" s="307"/>
      <c r="AG21" s="308"/>
      <c r="AH21" s="309"/>
      <c r="AI21" s="310"/>
      <c r="AJ21" s="7"/>
      <c r="AK21" s="7"/>
      <c r="AL21" s="7"/>
      <c r="AM21" s="350"/>
      <c r="AN21" s="7"/>
      <c r="AO21" s="7"/>
      <c r="AP21" s="7"/>
      <c r="AQ21" s="7"/>
      <c r="AR21" s="7"/>
      <c r="AS21" s="7"/>
      <c r="AT21" s="280">
        <v>1</v>
      </c>
      <c r="AU21" s="298"/>
      <c r="AV21" s="298"/>
    </row>
    <row r="22" spans="1:48">
      <c r="A22" s="296"/>
      <c r="B22" s="297"/>
      <c r="C22" s="298"/>
      <c r="D22" s="178">
        <v>2</v>
      </c>
      <c r="E22" s="178"/>
      <c r="F22" s="298"/>
      <c r="G22" s="302"/>
      <c r="H22" s="298"/>
      <c r="I22" s="298"/>
      <c r="J22" s="178"/>
      <c r="K22" s="303"/>
      <c r="L22" s="244"/>
      <c r="M22" s="303">
        <v>0</v>
      </c>
      <c r="N22" s="298"/>
      <c r="O22" s="315"/>
      <c r="P22" s="298"/>
      <c r="Q22" s="298"/>
      <c r="R22" s="298"/>
      <c r="S22" s="178">
        <f t="shared" ref="S22:S41" si="3">Q22+R22</f>
        <v>0</v>
      </c>
      <c r="T22" s="178" t="e">
        <f>VLOOKUP(S22,'標準報酬表(R2.9～)'!A:I,3)</f>
        <v>#N/A</v>
      </c>
      <c r="U22" s="178" t="e">
        <f>VLOOKUP(S22,'標準報酬表(R2.9～)'!A:I,4)</f>
        <v>#N/A</v>
      </c>
      <c r="V22" s="178" t="e">
        <f>VLOOKUP(S22,'標準報酬表(R2.9～)'!A:I,6)</f>
        <v>#N/A</v>
      </c>
      <c r="W22" s="178" t="e">
        <f>VLOOKUP(S22,'標準報酬表(R2.9～)'!A:I,7)</f>
        <v>#N/A</v>
      </c>
      <c r="X22" s="178" t="e">
        <f>VLOOKUP(S22,'標準報酬表(R2.9～)'!A:I,8)</f>
        <v>#N/A</v>
      </c>
      <c r="Y22" s="178" t="e">
        <f>VLOOKUP(S22,'標準報酬表(R2.9～)'!A:I,9)</f>
        <v>#N/A</v>
      </c>
      <c r="Z22" s="298"/>
      <c r="AA22" s="305"/>
      <c r="AB22" s="305"/>
      <c r="AC22" s="305"/>
      <c r="AD22" s="305"/>
      <c r="AE22" s="7"/>
      <c r="AF22" s="307"/>
      <c r="AG22" s="308"/>
      <c r="AH22" s="309"/>
      <c r="AI22" s="310"/>
      <c r="AJ22" s="7"/>
      <c r="AK22" s="7"/>
      <c r="AL22" s="7"/>
      <c r="AM22" s="350"/>
      <c r="AN22" s="7"/>
      <c r="AO22" s="7"/>
      <c r="AP22" s="7"/>
      <c r="AQ22" s="7"/>
      <c r="AR22" s="7"/>
      <c r="AS22" s="7"/>
      <c r="AT22" s="280">
        <v>1</v>
      </c>
      <c r="AU22" s="298"/>
      <c r="AV22" s="298"/>
    </row>
    <row r="23" spans="1:48">
      <c r="A23" s="296"/>
      <c r="B23" s="297"/>
      <c r="C23" s="298"/>
      <c r="D23" s="178">
        <v>2</v>
      </c>
      <c r="E23" s="178"/>
      <c r="F23" s="298"/>
      <c r="G23" s="302"/>
      <c r="H23" s="298"/>
      <c r="I23" s="298"/>
      <c r="J23" s="178"/>
      <c r="K23" s="303"/>
      <c r="L23" s="244"/>
      <c r="M23" s="303">
        <v>0</v>
      </c>
      <c r="N23" s="298"/>
      <c r="O23" s="315"/>
      <c r="P23" s="298"/>
      <c r="Q23" s="298"/>
      <c r="R23" s="298"/>
      <c r="S23" s="178">
        <f t="shared" si="3"/>
        <v>0</v>
      </c>
      <c r="T23" s="178" t="e">
        <f>VLOOKUP(S23,'標準報酬表(R2.9～)'!A:I,3)</f>
        <v>#N/A</v>
      </c>
      <c r="U23" s="178" t="e">
        <f>VLOOKUP(S23,'標準報酬表(R2.9～)'!A:I,4)</f>
        <v>#N/A</v>
      </c>
      <c r="V23" s="178" t="e">
        <f>VLOOKUP(S23,'標準報酬表(R2.9～)'!A:I,6)</f>
        <v>#N/A</v>
      </c>
      <c r="W23" s="178" t="e">
        <f>VLOOKUP(S23,'標準報酬表(R2.9～)'!A:I,7)</f>
        <v>#N/A</v>
      </c>
      <c r="X23" s="178" t="e">
        <f>VLOOKUP(S23,'標準報酬表(R2.9～)'!A:I,8)</f>
        <v>#N/A</v>
      </c>
      <c r="Y23" s="178" t="e">
        <f>VLOOKUP(S23,'標準報酬表(R2.9～)'!A:I,9)</f>
        <v>#N/A</v>
      </c>
      <c r="Z23" s="298"/>
      <c r="AA23" s="305"/>
      <c r="AB23" s="305"/>
      <c r="AC23" s="305"/>
      <c r="AD23" s="305"/>
      <c r="AE23" s="7"/>
      <c r="AF23" s="307"/>
      <c r="AG23" s="308"/>
      <c r="AH23" s="309"/>
      <c r="AI23" s="310"/>
      <c r="AJ23" s="7"/>
      <c r="AK23" s="7"/>
      <c r="AL23" s="7"/>
      <c r="AM23" s="350"/>
      <c r="AN23" s="7"/>
      <c r="AO23" s="7"/>
      <c r="AP23" s="7"/>
      <c r="AQ23" s="7"/>
      <c r="AR23" s="7"/>
      <c r="AS23" s="7"/>
      <c r="AT23" s="280">
        <v>1</v>
      </c>
      <c r="AU23" s="298"/>
      <c r="AV23" s="298"/>
    </row>
    <row r="24" spans="1:48">
      <c r="A24" s="296"/>
      <c r="B24" s="297"/>
      <c r="C24" s="298"/>
      <c r="D24" s="178">
        <v>2</v>
      </c>
      <c r="E24" s="178"/>
      <c r="F24" s="298"/>
      <c r="G24" s="302"/>
      <c r="H24" s="298"/>
      <c r="I24" s="298"/>
      <c r="J24" s="178"/>
      <c r="K24" s="303"/>
      <c r="L24" s="244"/>
      <c r="M24" s="303">
        <v>0</v>
      </c>
      <c r="N24" s="298"/>
      <c r="O24" s="315"/>
      <c r="P24" s="298"/>
      <c r="Q24" s="298"/>
      <c r="R24" s="298"/>
      <c r="S24" s="178">
        <f t="shared" si="3"/>
        <v>0</v>
      </c>
      <c r="T24" s="178" t="e">
        <f>VLOOKUP(S24,'標準報酬表(R2.9～)'!A:I,3)</f>
        <v>#N/A</v>
      </c>
      <c r="U24" s="178" t="e">
        <f>VLOOKUP(S24,'標準報酬表(R2.9～)'!A:I,4)</f>
        <v>#N/A</v>
      </c>
      <c r="V24" s="178" t="e">
        <f>VLOOKUP(S24,'標準報酬表(R2.9～)'!A:I,6)</f>
        <v>#N/A</v>
      </c>
      <c r="W24" s="178" t="e">
        <f>VLOOKUP(S24,'標準報酬表(R2.9～)'!A:I,7)</f>
        <v>#N/A</v>
      </c>
      <c r="X24" s="178" t="e">
        <f>VLOOKUP(S24,'標準報酬表(R2.9～)'!A:I,8)</f>
        <v>#N/A</v>
      </c>
      <c r="Y24" s="178" t="e">
        <f>VLOOKUP(S24,'標準報酬表(R2.9～)'!A:I,9)</f>
        <v>#N/A</v>
      </c>
      <c r="Z24" s="298"/>
      <c r="AA24" s="305"/>
      <c r="AB24" s="305"/>
      <c r="AC24" s="305"/>
      <c r="AD24" s="305"/>
      <c r="AE24" s="7"/>
      <c r="AF24" s="307"/>
      <c r="AG24" s="308"/>
      <c r="AH24" s="309"/>
      <c r="AI24" s="310"/>
      <c r="AJ24" s="7"/>
      <c r="AK24" s="7"/>
      <c r="AL24" s="7"/>
      <c r="AM24" s="350"/>
      <c r="AN24" s="7"/>
      <c r="AO24" s="7"/>
      <c r="AP24" s="7"/>
      <c r="AQ24" s="7"/>
      <c r="AR24" s="7"/>
      <c r="AS24" s="7"/>
      <c r="AT24" s="280">
        <v>1</v>
      </c>
      <c r="AU24" s="298"/>
      <c r="AV24" s="298"/>
    </row>
    <row r="25" spans="1:48">
      <c r="A25" s="296"/>
      <c r="B25" s="297"/>
      <c r="C25" s="298"/>
      <c r="D25" s="178">
        <v>2</v>
      </c>
      <c r="E25" s="178"/>
      <c r="F25" s="298"/>
      <c r="G25" s="302"/>
      <c r="H25" s="298"/>
      <c r="I25" s="298"/>
      <c r="J25" s="178"/>
      <c r="K25" s="303"/>
      <c r="L25" s="244"/>
      <c r="M25" s="303">
        <v>0</v>
      </c>
      <c r="N25" s="298"/>
      <c r="O25" s="315"/>
      <c r="P25" s="298"/>
      <c r="Q25" s="298"/>
      <c r="R25" s="298"/>
      <c r="S25" s="178">
        <f t="shared" si="3"/>
        <v>0</v>
      </c>
      <c r="T25" s="178" t="e">
        <f>VLOOKUP(S25,'標準報酬表(R2.9～)'!A:I,3)</f>
        <v>#N/A</v>
      </c>
      <c r="U25" s="178" t="e">
        <f>VLOOKUP(S25,'標準報酬表(R2.9～)'!A:I,4)</f>
        <v>#N/A</v>
      </c>
      <c r="V25" s="178" t="e">
        <f>VLOOKUP(S25,'標準報酬表(R2.9～)'!A:I,6)</f>
        <v>#N/A</v>
      </c>
      <c r="W25" s="178" t="e">
        <f>VLOOKUP(S25,'標準報酬表(R2.9～)'!A:I,7)</f>
        <v>#N/A</v>
      </c>
      <c r="X25" s="178" t="e">
        <f>VLOOKUP(S25,'標準報酬表(R2.9～)'!A:I,8)</f>
        <v>#N/A</v>
      </c>
      <c r="Y25" s="178" t="e">
        <f>VLOOKUP(S25,'標準報酬表(R2.9～)'!A:I,9)</f>
        <v>#N/A</v>
      </c>
      <c r="Z25" s="298"/>
      <c r="AA25" s="305"/>
      <c r="AB25" s="305"/>
      <c r="AC25" s="305"/>
      <c r="AD25" s="305"/>
      <c r="AE25" s="7"/>
      <c r="AF25" s="307"/>
      <c r="AG25" s="308"/>
      <c r="AH25" s="309"/>
      <c r="AI25" s="310"/>
      <c r="AJ25" s="7"/>
      <c r="AK25" s="7"/>
      <c r="AL25" s="7"/>
      <c r="AM25" s="350"/>
      <c r="AN25" s="7"/>
      <c r="AO25" s="7"/>
      <c r="AP25" s="7"/>
      <c r="AQ25" s="7"/>
      <c r="AR25" s="7"/>
      <c r="AS25" s="7"/>
      <c r="AT25" s="280">
        <v>1</v>
      </c>
      <c r="AU25" s="298"/>
      <c r="AV25" s="298"/>
    </row>
    <row r="26" spans="1:48">
      <c r="A26" s="296"/>
      <c r="B26" s="297"/>
      <c r="C26" s="298"/>
      <c r="D26" s="178">
        <v>2</v>
      </c>
      <c r="E26" s="178"/>
      <c r="F26" s="298"/>
      <c r="G26" s="302"/>
      <c r="H26" s="298"/>
      <c r="I26" s="298"/>
      <c r="J26" s="178"/>
      <c r="K26" s="303"/>
      <c r="L26" s="244"/>
      <c r="M26" s="303">
        <v>0</v>
      </c>
      <c r="N26" s="298"/>
      <c r="O26" s="315"/>
      <c r="P26" s="298"/>
      <c r="Q26" s="298"/>
      <c r="R26" s="298"/>
      <c r="S26" s="178">
        <f t="shared" si="3"/>
        <v>0</v>
      </c>
      <c r="T26" s="178" t="e">
        <f>VLOOKUP(S26,'標準報酬表(R2.9～)'!A:I,3)</f>
        <v>#N/A</v>
      </c>
      <c r="U26" s="178" t="e">
        <f>VLOOKUP(S26,'標準報酬表(R2.9～)'!A:I,4)</f>
        <v>#N/A</v>
      </c>
      <c r="V26" s="178" t="e">
        <f>VLOOKUP(S26,'標準報酬表(R2.9～)'!A:I,6)</f>
        <v>#N/A</v>
      </c>
      <c r="W26" s="178" t="e">
        <f>VLOOKUP(S26,'標準報酬表(R2.9～)'!A:I,7)</f>
        <v>#N/A</v>
      </c>
      <c r="X26" s="178" t="e">
        <f>VLOOKUP(S26,'標準報酬表(R2.9～)'!A:I,8)</f>
        <v>#N/A</v>
      </c>
      <c r="Y26" s="178" t="e">
        <f>VLOOKUP(S26,'標準報酬表(R2.9～)'!A:I,9)</f>
        <v>#N/A</v>
      </c>
      <c r="Z26" s="298"/>
      <c r="AA26" s="305"/>
      <c r="AB26" s="305"/>
      <c r="AC26" s="305"/>
      <c r="AD26" s="305"/>
      <c r="AE26" s="7"/>
      <c r="AF26" s="307"/>
      <c r="AG26" s="308"/>
      <c r="AH26" s="309"/>
      <c r="AI26" s="310"/>
      <c r="AJ26" s="7"/>
      <c r="AK26" s="7"/>
      <c r="AL26" s="7"/>
      <c r="AM26" s="350"/>
      <c r="AN26" s="7"/>
      <c r="AO26" s="7"/>
      <c r="AP26" s="7"/>
      <c r="AQ26" s="7"/>
      <c r="AR26" s="7"/>
      <c r="AS26" s="7"/>
      <c r="AT26" s="280">
        <v>1</v>
      </c>
      <c r="AU26" s="298"/>
      <c r="AV26" s="298"/>
    </row>
    <row r="27" spans="1:48">
      <c r="A27" s="296"/>
      <c r="B27" s="297"/>
      <c r="C27" s="298"/>
      <c r="D27" s="178">
        <v>2</v>
      </c>
      <c r="E27" s="178"/>
      <c r="F27" s="298"/>
      <c r="G27" s="302"/>
      <c r="H27" s="298"/>
      <c r="I27" s="298"/>
      <c r="J27" s="178"/>
      <c r="K27" s="303"/>
      <c r="L27" s="244"/>
      <c r="M27" s="303">
        <v>0</v>
      </c>
      <c r="N27" s="298"/>
      <c r="O27" s="315"/>
      <c r="P27" s="298"/>
      <c r="Q27" s="298"/>
      <c r="R27" s="298"/>
      <c r="S27" s="178">
        <f t="shared" si="3"/>
        <v>0</v>
      </c>
      <c r="T27" s="178" t="e">
        <f>VLOOKUP(S27,'標準報酬表(R2.9～)'!A:I,3)</f>
        <v>#N/A</v>
      </c>
      <c r="U27" s="178" t="e">
        <f>VLOOKUP(S27,'標準報酬表(R2.9～)'!A:I,4)</f>
        <v>#N/A</v>
      </c>
      <c r="V27" s="178" t="e">
        <f>VLOOKUP(S27,'標準報酬表(R2.9～)'!A:I,6)</f>
        <v>#N/A</v>
      </c>
      <c r="W27" s="178" t="e">
        <f>VLOOKUP(S27,'標準報酬表(R2.9～)'!A:I,7)</f>
        <v>#N/A</v>
      </c>
      <c r="X27" s="178" t="e">
        <f>VLOOKUP(S27,'標準報酬表(R2.9～)'!A:I,8)</f>
        <v>#N/A</v>
      </c>
      <c r="Y27" s="178" t="e">
        <f>VLOOKUP(S27,'標準報酬表(R2.9～)'!A:I,9)</f>
        <v>#N/A</v>
      </c>
      <c r="Z27" s="298"/>
      <c r="AA27" s="305"/>
      <c r="AB27" s="305"/>
      <c r="AC27" s="305"/>
      <c r="AD27" s="305"/>
      <c r="AE27" s="7"/>
      <c r="AF27" s="307"/>
      <c r="AG27" s="308"/>
      <c r="AH27" s="309"/>
      <c r="AI27" s="310"/>
      <c r="AJ27" s="7"/>
      <c r="AK27" s="7"/>
      <c r="AL27" s="7"/>
      <c r="AM27" s="350"/>
      <c r="AN27" s="7"/>
      <c r="AO27" s="7"/>
      <c r="AP27" s="7"/>
      <c r="AQ27" s="7"/>
      <c r="AR27" s="7"/>
      <c r="AS27" s="7"/>
      <c r="AT27" s="280">
        <v>1</v>
      </c>
      <c r="AU27" s="298"/>
      <c r="AV27" s="298"/>
    </row>
    <row r="28" spans="1:48">
      <c r="A28" s="296"/>
      <c r="B28" s="297"/>
      <c r="C28" s="298"/>
      <c r="D28" s="178">
        <v>2</v>
      </c>
      <c r="E28" s="178"/>
      <c r="F28" s="298"/>
      <c r="G28" s="302"/>
      <c r="H28" s="298"/>
      <c r="I28" s="298"/>
      <c r="J28" s="178"/>
      <c r="K28" s="303"/>
      <c r="L28" s="244"/>
      <c r="M28" s="303">
        <v>0</v>
      </c>
      <c r="N28" s="298"/>
      <c r="O28" s="315"/>
      <c r="P28" s="298"/>
      <c r="Q28" s="298"/>
      <c r="R28" s="298"/>
      <c r="S28" s="178">
        <f t="shared" si="3"/>
        <v>0</v>
      </c>
      <c r="T28" s="178" t="e">
        <f>VLOOKUP(S28,'標準報酬表(R2.9～)'!A:I,3)</f>
        <v>#N/A</v>
      </c>
      <c r="U28" s="178" t="e">
        <f>VLOOKUP(S28,'標準報酬表(R2.9～)'!A:I,4)</f>
        <v>#N/A</v>
      </c>
      <c r="V28" s="178" t="e">
        <f>VLOOKUP(S28,'標準報酬表(R2.9～)'!A:I,6)</f>
        <v>#N/A</v>
      </c>
      <c r="W28" s="178" t="e">
        <f>VLOOKUP(S28,'標準報酬表(R2.9～)'!A:I,7)</f>
        <v>#N/A</v>
      </c>
      <c r="X28" s="178" t="e">
        <f>VLOOKUP(S28,'標準報酬表(R2.9～)'!A:I,8)</f>
        <v>#N/A</v>
      </c>
      <c r="Y28" s="178" t="e">
        <f>VLOOKUP(S28,'標準報酬表(R2.9～)'!A:I,9)</f>
        <v>#N/A</v>
      </c>
      <c r="Z28" s="298"/>
      <c r="AA28" s="305"/>
      <c r="AB28" s="305"/>
      <c r="AC28" s="305"/>
      <c r="AD28" s="305"/>
      <c r="AE28" s="7"/>
      <c r="AF28" s="307"/>
      <c r="AG28" s="308"/>
      <c r="AH28" s="309"/>
      <c r="AI28" s="310"/>
      <c r="AJ28" s="7"/>
      <c r="AK28" s="7"/>
      <c r="AL28" s="7"/>
      <c r="AM28" s="350"/>
      <c r="AN28" s="7"/>
      <c r="AO28" s="7"/>
      <c r="AP28" s="7"/>
      <c r="AQ28" s="7"/>
      <c r="AR28" s="7"/>
      <c r="AS28" s="7"/>
      <c r="AT28" s="280">
        <v>1</v>
      </c>
      <c r="AU28" s="298"/>
      <c r="AV28" s="298"/>
    </row>
    <row r="29" spans="1:48">
      <c r="A29" s="296"/>
      <c r="B29" s="297"/>
      <c r="C29" s="298"/>
      <c r="D29" s="178">
        <v>2</v>
      </c>
      <c r="E29" s="178"/>
      <c r="F29" s="298"/>
      <c r="G29" s="302"/>
      <c r="H29" s="298"/>
      <c r="I29" s="298"/>
      <c r="J29" s="178"/>
      <c r="K29" s="303"/>
      <c r="L29" s="244"/>
      <c r="M29" s="303">
        <v>0</v>
      </c>
      <c r="N29" s="298"/>
      <c r="O29" s="315"/>
      <c r="P29" s="298"/>
      <c r="Q29" s="298"/>
      <c r="R29" s="298"/>
      <c r="S29" s="178">
        <f t="shared" si="3"/>
        <v>0</v>
      </c>
      <c r="T29" s="178" t="e">
        <f>VLOOKUP(S29,'標準報酬表(R2.9～)'!A:I,3)</f>
        <v>#N/A</v>
      </c>
      <c r="U29" s="178" t="e">
        <f>VLOOKUP(S29,'標準報酬表(R2.9～)'!A:I,4)</f>
        <v>#N/A</v>
      </c>
      <c r="V29" s="178" t="e">
        <f>VLOOKUP(S29,'標準報酬表(R2.9～)'!A:I,6)</f>
        <v>#N/A</v>
      </c>
      <c r="W29" s="178" t="e">
        <f>VLOOKUP(S29,'標準報酬表(R2.9～)'!A:I,7)</f>
        <v>#N/A</v>
      </c>
      <c r="X29" s="178" t="e">
        <f>VLOOKUP(S29,'標準報酬表(R2.9～)'!A:I,8)</f>
        <v>#N/A</v>
      </c>
      <c r="Y29" s="178" t="e">
        <f>VLOOKUP(S29,'標準報酬表(R2.9～)'!A:I,9)</f>
        <v>#N/A</v>
      </c>
      <c r="Z29" s="298"/>
      <c r="AA29" s="305"/>
      <c r="AB29" s="305"/>
      <c r="AC29" s="305"/>
      <c r="AD29" s="305"/>
      <c r="AE29" s="7"/>
      <c r="AF29" s="307"/>
      <c r="AG29" s="308"/>
      <c r="AH29" s="309"/>
      <c r="AI29" s="310"/>
      <c r="AJ29" s="7"/>
      <c r="AK29" s="7"/>
      <c r="AL29" s="7"/>
      <c r="AM29" s="350"/>
      <c r="AN29" s="7"/>
      <c r="AO29" s="7"/>
      <c r="AP29" s="7"/>
      <c r="AQ29" s="7"/>
      <c r="AR29" s="7"/>
      <c r="AS29" s="7"/>
      <c r="AT29" s="280">
        <v>1</v>
      </c>
      <c r="AU29" s="298"/>
      <c r="AV29" s="298"/>
    </row>
    <row r="30" spans="1:48">
      <c r="A30" s="296"/>
      <c r="B30" s="297"/>
      <c r="C30" s="298"/>
      <c r="D30" s="178">
        <v>2</v>
      </c>
      <c r="E30" s="178"/>
      <c r="F30" s="298"/>
      <c r="G30" s="302"/>
      <c r="H30" s="298"/>
      <c r="I30" s="298"/>
      <c r="J30" s="178"/>
      <c r="K30" s="303"/>
      <c r="L30" s="244"/>
      <c r="M30" s="303">
        <v>0</v>
      </c>
      <c r="N30" s="298"/>
      <c r="O30" s="315"/>
      <c r="P30" s="298"/>
      <c r="Q30" s="298"/>
      <c r="R30" s="298"/>
      <c r="S30" s="178">
        <f t="shared" si="3"/>
        <v>0</v>
      </c>
      <c r="T30" s="178" t="e">
        <f>VLOOKUP(S30,'標準報酬表(R2.9～)'!A:I,3)</f>
        <v>#N/A</v>
      </c>
      <c r="U30" s="178" t="e">
        <f>VLOOKUP(S30,'標準報酬表(R2.9～)'!A:I,4)</f>
        <v>#N/A</v>
      </c>
      <c r="V30" s="178" t="e">
        <f>VLOOKUP(S30,'標準報酬表(R2.9～)'!A:I,6)</f>
        <v>#N/A</v>
      </c>
      <c r="W30" s="178" t="e">
        <f>VLOOKUP(S30,'標準報酬表(R2.9～)'!A:I,7)</f>
        <v>#N/A</v>
      </c>
      <c r="X30" s="178" t="e">
        <f>VLOOKUP(S30,'標準報酬表(R2.9～)'!A:I,8)</f>
        <v>#N/A</v>
      </c>
      <c r="Y30" s="178" t="e">
        <f>VLOOKUP(S30,'標準報酬表(R2.9～)'!A:I,9)</f>
        <v>#N/A</v>
      </c>
      <c r="Z30" s="298"/>
      <c r="AA30" s="305"/>
      <c r="AB30" s="305"/>
      <c r="AC30" s="305"/>
      <c r="AD30" s="305"/>
      <c r="AE30" s="7"/>
      <c r="AF30" s="307"/>
      <c r="AG30" s="308"/>
      <c r="AH30" s="309"/>
      <c r="AI30" s="310"/>
      <c r="AJ30" s="7"/>
      <c r="AK30" s="7"/>
      <c r="AL30" s="7"/>
      <c r="AM30" s="350"/>
      <c r="AN30" s="7"/>
      <c r="AO30" s="7"/>
      <c r="AP30" s="7"/>
      <c r="AQ30" s="7"/>
      <c r="AR30" s="7"/>
      <c r="AS30" s="7"/>
      <c r="AT30" s="280">
        <v>1</v>
      </c>
      <c r="AU30" s="298"/>
      <c r="AV30" s="298"/>
    </row>
    <row r="31" spans="1:48">
      <c r="A31" s="296"/>
      <c r="B31" s="297"/>
      <c r="C31" s="298"/>
      <c r="D31" s="178">
        <v>2</v>
      </c>
      <c r="E31" s="178"/>
      <c r="F31" s="298"/>
      <c r="G31" s="302"/>
      <c r="H31" s="298"/>
      <c r="I31" s="298"/>
      <c r="J31" s="178"/>
      <c r="K31" s="303"/>
      <c r="L31" s="244"/>
      <c r="M31" s="303">
        <v>0</v>
      </c>
      <c r="N31" s="298"/>
      <c r="O31" s="315"/>
      <c r="P31" s="298"/>
      <c r="Q31" s="298"/>
      <c r="R31" s="298"/>
      <c r="S31" s="178">
        <f t="shared" si="3"/>
        <v>0</v>
      </c>
      <c r="T31" s="178" t="e">
        <f>VLOOKUP(S31,'標準報酬表(R2.9～)'!A:I,3)</f>
        <v>#N/A</v>
      </c>
      <c r="U31" s="178" t="e">
        <f>VLOOKUP(S31,'標準報酬表(R2.9～)'!A:I,4)</f>
        <v>#N/A</v>
      </c>
      <c r="V31" s="178" t="e">
        <f>VLOOKUP(S31,'標準報酬表(R2.9～)'!A:I,6)</f>
        <v>#N/A</v>
      </c>
      <c r="W31" s="178" t="e">
        <f>VLOOKUP(S31,'標準報酬表(R2.9～)'!A:I,7)</f>
        <v>#N/A</v>
      </c>
      <c r="X31" s="178" t="e">
        <f>VLOOKUP(S31,'標準報酬表(R2.9～)'!A:I,8)</f>
        <v>#N/A</v>
      </c>
      <c r="Y31" s="178" t="e">
        <f>VLOOKUP(S31,'標準報酬表(R2.9～)'!A:I,9)</f>
        <v>#N/A</v>
      </c>
      <c r="Z31" s="298"/>
      <c r="AA31" s="305"/>
      <c r="AB31" s="305"/>
      <c r="AC31" s="305"/>
      <c r="AD31" s="305"/>
      <c r="AE31" s="7"/>
      <c r="AF31" s="307"/>
      <c r="AG31" s="308"/>
      <c r="AH31" s="309"/>
      <c r="AI31" s="310"/>
      <c r="AJ31" s="7"/>
      <c r="AK31" s="7"/>
      <c r="AL31" s="7"/>
      <c r="AM31" s="350"/>
      <c r="AN31" s="7"/>
      <c r="AO31" s="7"/>
      <c r="AP31" s="7"/>
      <c r="AQ31" s="7"/>
      <c r="AR31" s="7"/>
      <c r="AS31" s="7"/>
      <c r="AT31" s="280">
        <v>1</v>
      </c>
      <c r="AU31" s="298"/>
      <c r="AV31" s="298"/>
    </row>
    <row r="32" spans="1:48">
      <c r="A32" s="296"/>
      <c r="B32" s="297"/>
      <c r="C32" s="298"/>
      <c r="D32" s="178">
        <v>2</v>
      </c>
      <c r="E32" s="178"/>
      <c r="F32" s="298"/>
      <c r="G32" s="302"/>
      <c r="H32" s="298"/>
      <c r="I32" s="298"/>
      <c r="J32" s="178"/>
      <c r="K32" s="303"/>
      <c r="L32" s="244"/>
      <c r="M32" s="303">
        <v>0</v>
      </c>
      <c r="N32" s="298"/>
      <c r="O32" s="315"/>
      <c r="P32" s="298"/>
      <c r="Q32" s="298"/>
      <c r="R32" s="298"/>
      <c r="S32" s="178">
        <f t="shared" si="3"/>
        <v>0</v>
      </c>
      <c r="T32" s="178" t="e">
        <f>VLOOKUP(S32,'標準報酬表(R2.9～)'!A:I,3)</f>
        <v>#N/A</v>
      </c>
      <c r="U32" s="178" t="e">
        <f>VLOOKUP(S32,'標準報酬表(R2.9～)'!A:I,4)</f>
        <v>#N/A</v>
      </c>
      <c r="V32" s="178" t="e">
        <f>VLOOKUP(S32,'標準報酬表(R2.9～)'!A:I,6)</f>
        <v>#N/A</v>
      </c>
      <c r="W32" s="178" t="e">
        <f>VLOOKUP(S32,'標準報酬表(R2.9～)'!A:I,7)</f>
        <v>#N/A</v>
      </c>
      <c r="X32" s="178" t="e">
        <f>VLOOKUP(S32,'標準報酬表(R2.9～)'!A:I,8)</f>
        <v>#N/A</v>
      </c>
      <c r="Y32" s="178" t="e">
        <f>VLOOKUP(S32,'標準報酬表(R2.9～)'!A:I,9)</f>
        <v>#N/A</v>
      </c>
      <c r="Z32" s="298"/>
      <c r="AA32" s="305"/>
      <c r="AB32" s="305"/>
      <c r="AC32" s="305"/>
      <c r="AD32" s="305"/>
      <c r="AE32" s="7"/>
      <c r="AF32" s="307"/>
      <c r="AG32" s="308"/>
      <c r="AH32" s="309"/>
      <c r="AI32" s="310"/>
      <c r="AJ32" s="7"/>
      <c r="AK32" s="7"/>
      <c r="AL32" s="7"/>
      <c r="AM32" s="350"/>
      <c r="AN32" s="7"/>
      <c r="AO32" s="7"/>
      <c r="AP32" s="7"/>
      <c r="AQ32" s="7"/>
      <c r="AR32" s="7"/>
      <c r="AS32" s="7"/>
      <c r="AT32" s="280">
        <v>1</v>
      </c>
      <c r="AU32" s="298"/>
      <c r="AV32" s="298"/>
    </row>
    <row r="33" spans="1:48">
      <c r="A33" s="296"/>
      <c r="B33" s="297"/>
      <c r="C33" s="298"/>
      <c r="D33" s="178">
        <v>2</v>
      </c>
      <c r="E33" s="178"/>
      <c r="F33" s="298"/>
      <c r="G33" s="302"/>
      <c r="H33" s="298"/>
      <c r="I33" s="298"/>
      <c r="J33" s="178"/>
      <c r="K33" s="303"/>
      <c r="L33" s="244"/>
      <c r="M33" s="303">
        <v>0</v>
      </c>
      <c r="N33" s="298"/>
      <c r="O33" s="315"/>
      <c r="P33" s="298"/>
      <c r="Q33" s="298"/>
      <c r="R33" s="298"/>
      <c r="S33" s="178">
        <f t="shared" si="3"/>
        <v>0</v>
      </c>
      <c r="T33" s="178" t="e">
        <f>VLOOKUP(S33,'標準報酬表(R2.9～)'!A:I,3)</f>
        <v>#N/A</v>
      </c>
      <c r="U33" s="178" t="e">
        <f>VLOOKUP(S33,'標準報酬表(R2.9～)'!A:I,4)</f>
        <v>#N/A</v>
      </c>
      <c r="V33" s="178" t="e">
        <f>VLOOKUP(S33,'標準報酬表(R2.9～)'!A:I,6)</f>
        <v>#N/A</v>
      </c>
      <c r="W33" s="178" t="e">
        <f>VLOOKUP(S33,'標準報酬表(R2.9～)'!A:I,7)</f>
        <v>#N/A</v>
      </c>
      <c r="X33" s="178" t="e">
        <f>VLOOKUP(S33,'標準報酬表(R2.9～)'!A:I,8)</f>
        <v>#N/A</v>
      </c>
      <c r="Y33" s="178" t="e">
        <f>VLOOKUP(S33,'標準報酬表(R2.9～)'!A:I,9)</f>
        <v>#N/A</v>
      </c>
      <c r="Z33" s="298"/>
      <c r="AA33" s="305"/>
      <c r="AB33" s="305"/>
      <c r="AC33" s="305"/>
      <c r="AD33" s="305"/>
      <c r="AE33" s="7"/>
      <c r="AF33" s="307"/>
      <c r="AG33" s="308"/>
      <c r="AH33" s="309"/>
      <c r="AI33" s="310"/>
      <c r="AJ33" s="7"/>
      <c r="AK33" s="7"/>
      <c r="AL33" s="7"/>
      <c r="AM33" s="350"/>
      <c r="AN33" s="7"/>
      <c r="AO33" s="7"/>
      <c r="AP33" s="7"/>
      <c r="AQ33" s="7"/>
      <c r="AR33" s="7"/>
      <c r="AS33" s="7"/>
      <c r="AT33" s="280">
        <v>1</v>
      </c>
      <c r="AU33" s="298"/>
      <c r="AV33" s="298"/>
    </row>
    <row r="34" spans="1:48">
      <c r="A34" s="296"/>
      <c r="B34" s="297"/>
      <c r="C34" s="298"/>
      <c r="D34" s="178">
        <v>2</v>
      </c>
      <c r="E34" s="178"/>
      <c r="F34" s="298"/>
      <c r="G34" s="302"/>
      <c r="H34" s="298"/>
      <c r="I34" s="298"/>
      <c r="J34" s="178"/>
      <c r="K34" s="303"/>
      <c r="L34" s="244"/>
      <c r="M34" s="303">
        <v>0</v>
      </c>
      <c r="N34" s="298"/>
      <c r="O34" s="315"/>
      <c r="P34" s="298"/>
      <c r="Q34" s="298"/>
      <c r="R34" s="298"/>
      <c r="S34" s="178">
        <f t="shared" si="3"/>
        <v>0</v>
      </c>
      <c r="T34" s="178" t="e">
        <f>VLOOKUP(S34,'標準報酬表(R2.9～)'!A:I,3)</f>
        <v>#N/A</v>
      </c>
      <c r="U34" s="178" t="e">
        <f>VLOOKUP(S34,'標準報酬表(R2.9～)'!A:I,4)</f>
        <v>#N/A</v>
      </c>
      <c r="V34" s="178" t="e">
        <f>VLOOKUP(S34,'標準報酬表(R2.9～)'!A:I,6)</f>
        <v>#N/A</v>
      </c>
      <c r="W34" s="178" t="e">
        <f>VLOOKUP(S34,'標準報酬表(R2.9～)'!A:I,7)</f>
        <v>#N/A</v>
      </c>
      <c r="X34" s="178" t="e">
        <f>VLOOKUP(S34,'標準報酬表(R2.9～)'!A:I,8)</f>
        <v>#N/A</v>
      </c>
      <c r="Y34" s="178" t="e">
        <f>VLOOKUP(S34,'標準報酬表(R2.9～)'!A:I,9)</f>
        <v>#N/A</v>
      </c>
      <c r="Z34" s="298"/>
      <c r="AA34" s="305"/>
      <c r="AB34" s="305"/>
      <c r="AC34" s="305"/>
      <c r="AD34" s="305"/>
      <c r="AE34" s="7"/>
      <c r="AF34" s="307"/>
      <c r="AG34" s="308"/>
      <c r="AH34" s="309"/>
      <c r="AI34" s="310"/>
      <c r="AJ34" s="7"/>
      <c r="AK34" s="7"/>
      <c r="AL34" s="7"/>
      <c r="AM34" s="350"/>
      <c r="AN34" s="7"/>
      <c r="AO34" s="7"/>
      <c r="AP34" s="7"/>
      <c r="AQ34" s="7"/>
      <c r="AR34" s="7"/>
      <c r="AS34" s="7"/>
      <c r="AT34" s="280">
        <v>1</v>
      </c>
      <c r="AU34" s="298"/>
      <c r="AV34" s="298"/>
    </row>
    <row r="35" spans="1:48">
      <c r="A35" s="296"/>
      <c r="B35" s="297"/>
      <c r="C35" s="298"/>
      <c r="D35" s="178">
        <v>2</v>
      </c>
      <c r="E35" s="178"/>
      <c r="F35" s="298"/>
      <c r="G35" s="302"/>
      <c r="H35" s="298"/>
      <c r="I35" s="298"/>
      <c r="J35" s="178"/>
      <c r="K35" s="303"/>
      <c r="L35" s="244"/>
      <c r="M35" s="303">
        <v>0</v>
      </c>
      <c r="N35" s="298"/>
      <c r="O35" s="315"/>
      <c r="P35" s="298"/>
      <c r="Q35" s="298"/>
      <c r="R35" s="298"/>
      <c r="S35" s="178">
        <f t="shared" si="3"/>
        <v>0</v>
      </c>
      <c r="T35" s="178" t="e">
        <f>VLOOKUP(S35,'標準報酬表(R2.9～)'!A:I,3)</f>
        <v>#N/A</v>
      </c>
      <c r="U35" s="178" t="e">
        <f>VLOOKUP(S35,'標準報酬表(R2.9～)'!A:I,4)</f>
        <v>#N/A</v>
      </c>
      <c r="V35" s="178" t="e">
        <f>VLOOKUP(S35,'標準報酬表(R2.9～)'!A:I,6)</f>
        <v>#N/A</v>
      </c>
      <c r="W35" s="178" t="e">
        <f>VLOOKUP(S35,'標準報酬表(R2.9～)'!A:I,7)</f>
        <v>#N/A</v>
      </c>
      <c r="X35" s="178" t="e">
        <f>VLOOKUP(S35,'標準報酬表(R2.9～)'!A:I,8)</f>
        <v>#N/A</v>
      </c>
      <c r="Y35" s="178" t="e">
        <f>VLOOKUP(S35,'標準報酬表(R2.9～)'!A:I,9)</f>
        <v>#N/A</v>
      </c>
      <c r="Z35" s="298"/>
      <c r="AA35" s="305"/>
      <c r="AB35" s="305"/>
      <c r="AC35" s="305"/>
      <c r="AD35" s="305"/>
      <c r="AE35" s="7"/>
      <c r="AF35" s="307"/>
      <c r="AG35" s="308"/>
      <c r="AH35" s="309"/>
      <c r="AI35" s="310"/>
      <c r="AJ35" s="7"/>
      <c r="AK35" s="7"/>
      <c r="AL35" s="7"/>
      <c r="AM35" s="350"/>
      <c r="AN35" s="7"/>
      <c r="AO35" s="7"/>
      <c r="AP35" s="7"/>
      <c r="AQ35" s="7"/>
      <c r="AR35" s="7"/>
      <c r="AS35" s="7"/>
      <c r="AT35" s="280">
        <v>1</v>
      </c>
      <c r="AU35" s="298"/>
      <c r="AV35" s="298"/>
    </row>
    <row r="36" spans="1:48">
      <c r="A36" s="296"/>
      <c r="B36" s="297"/>
      <c r="C36" s="298"/>
      <c r="D36" s="178">
        <v>2</v>
      </c>
      <c r="E36" s="178"/>
      <c r="F36" s="298"/>
      <c r="G36" s="302"/>
      <c r="H36" s="298"/>
      <c r="I36" s="298"/>
      <c r="J36" s="178"/>
      <c r="K36" s="303"/>
      <c r="L36" s="244"/>
      <c r="M36" s="303">
        <v>0</v>
      </c>
      <c r="N36" s="298"/>
      <c r="O36" s="315"/>
      <c r="P36" s="298"/>
      <c r="Q36" s="298"/>
      <c r="R36" s="298"/>
      <c r="S36" s="178">
        <f t="shared" si="3"/>
        <v>0</v>
      </c>
      <c r="T36" s="178" t="e">
        <f>VLOOKUP(S36,'標準報酬表(R2.9～)'!A:I,3)</f>
        <v>#N/A</v>
      </c>
      <c r="U36" s="178" t="e">
        <f>VLOOKUP(S36,'標準報酬表(R2.9～)'!A:I,4)</f>
        <v>#N/A</v>
      </c>
      <c r="V36" s="178" t="e">
        <f>VLOOKUP(S36,'標準報酬表(R2.9～)'!A:I,6)</f>
        <v>#N/A</v>
      </c>
      <c r="W36" s="178" t="e">
        <f>VLOOKUP(S36,'標準報酬表(R2.9～)'!A:I,7)</f>
        <v>#N/A</v>
      </c>
      <c r="X36" s="178" t="e">
        <f>VLOOKUP(S36,'標準報酬表(R2.9～)'!A:I,8)</f>
        <v>#N/A</v>
      </c>
      <c r="Y36" s="178" t="e">
        <f>VLOOKUP(S36,'標準報酬表(R2.9～)'!A:I,9)</f>
        <v>#N/A</v>
      </c>
      <c r="Z36" s="298"/>
      <c r="AA36" s="305"/>
      <c r="AB36" s="305"/>
      <c r="AC36" s="305"/>
      <c r="AD36" s="305"/>
      <c r="AE36" s="7"/>
      <c r="AF36" s="307"/>
      <c r="AG36" s="308"/>
      <c r="AH36" s="309"/>
      <c r="AI36" s="310"/>
      <c r="AJ36" s="7"/>
      <c r="AK36" s="7"/>
      <c r="AL36" s="7"/>
      <c r="AM36" s="350"/>
      <c r="AN36" s="7"/>
      <c r="AO36" s="7"/>
      <c r="AP36" s="7"/>
      <c r="AQ36" s="7"/>
      <c r="AR36" s="7"/>
      <c r="AS36" s="7"/>
      <c r="AT36" s="280">
        <v>1</v>
      </c>
      <c r="AU36" s="298"/>
      <c r="AV36" s="298"/>
    </row>
    <row r="37" spans="1:48">
      <c r="A37" s="296"/>
      <c r="B37" s="297"/>
      <c r="C37" s="298"/>
      <c r="D37" s="178">
        <v>2</v>
      </c>
      <c r="E37" s="178"/>
      <c r="F37" s="298"/>
      <c r="G37" s="302"/>
      <c r="H37" s="298"/>
      <c r="I37" s="298"/>
      <c r="J37" s="178"/>
      <c r="K37" s="303"/>
      <c r="L37" s="244"/>
      <c r="M37" s="303">
        <v>0</v>
      </c>
      <c r="N37" s="298"/>
      <c r="O37" s="315"/>
      <c r="P37" s="298"/>
      <c r="Q37" s="298"/>
      <c r="R37" s="298"/>
      <c r="S37" s="178">
        <f t="shared" si="3"/>
        <v>0</v>
      </c>
      <c r="T37" s="178" t="e">
        <f>VLOOKUP(S37,'標準報酬表(R2.9～)'!A:I,3)</f>
        <v>#N/A</v>
      </c>
      <c r="U37" s="178" t="e">
        <f>VLOOKUP(S37,'標準報酬表(R2.9～)'!A:I,4)</f>
        <v>#N/A</v>
      </c>
      <c r="V37" s="178" t="e">
        <f>VLOOKUP(S37,'標準報酬表(R2.9～)'!A:I,6)</f>
        <v>#N/A</v>
      </c>
      <c r="W37" s="178" t="e">
        <f>VLOOKUP(S37,'標準報酬表(R2.9～)'!A:I,7)</f>
        <v>#N/A</v>
      </c>
      <c r="X37" s="178" t="e">
        <f>VLOOKUP(S37,'標準報酬表(R2.9～)'!A:I,8)</f>
        <v>#N/A</v>
      </c>
      <c r="Y37" s="178" t="e">
        <f>VLOOKUP(S37,'標準報酬表(R2.9～)'!A:I,9)</f>
        <v>#N/A</v>
      </c>
      <c r="Z37" s="298"/>
      <c r="AA37" s="305"/>
      <c r="AB37" s="305"/>
      <c r="AC37" s="305"/>
      <c r="AD37" s="305"/>
      <c r="AE37" s="7"/>
      <c r="AF37" s="307"/>
      <c r="AG37" s="308"/>
      <c r="AH37" s="309"/>
      <c r="AI37" s="310"/>
      <c r="AJ37" s="7"/>
      <c r="AK37" s="7"/>
      <c r="AL37" s="7"/>
      <c r="AM37" s="350"/>
      <c r="AN37" s="7"/>
      <c r="AO37" s="7"/>
      <c r="AP37" s="7"/>
      <c r="AQ37" s="7"/>
      <c r="AR37" s="7"/>
      <c r="AS37" s="7"/>
      <c r="AT37" s="280">
        <v>1</v>
      </c>
      <c r="AU37" s="298"/>
      <c r="AV37" s="298"/>
    </row>
    <row r="38" spans="1:48">
      <c r="A38" s="296"/>
      <c r="B38" s="297"/>
      <c r="C38" s="298"/>
      <c r="D38" s="178">
        <v>2</v>
      </c>
      <c r="E38" s="178"/>
      <c r="F38" s="298"/>
      <c r="G38" s="302"/>
      <c r="H38" s="298"/>
      <c r="I38" s="298"/>
      <c r="J38" s="178"/>
      <c r="K38" s="303"/>
      <c r="L38" s="244"/>
      <c r="M38" s="303">
        <v>0</v>
      </c>
      <c r="N38" s="298"/>
      <c r="O38" s="315"/>
      <c r="P38" s="298"/>
      <c r="Q38" s="298"/>
      <c r="R38" s="298"/>
      <c r="S38" s="178">
        <f t="shared" si="3"/>
        <v>0</v>
      </c>
      <c r="T38" s="178" t="e">
        <f>VLOOKUP(S38,'標準報酬表(R2.9～)'!A:I,3)</f>
        <v>#N/A</v>
      </c>
      <c r="U38" s="178" t="e">
        <f>VLOOKUP(S38,'標準報酬表(R2.9～)'!A:I,4)</f>
        <v>#N/A</v>
      </c>
      <c r="V38" s="178" t="e">
        <f>VLOOKUP(S38,'標準報酬表(R2.9～)'!A:I,6)</f>
        <v>#N/A</v>
      </c>
      <c r="W38" s="178" t="e">
        <f>VLOOKUP(S38,'標準報酬表(R2.9～)'!A:I,7)</f>
        <v>#N/A</v>
      </c>
      <c r="X38" s="178" t="e">
        <f>VLOOKUP(S38,'標準報酬表(R2.9～)'!A:I,8)</f>
        <v>#N/A</v>
      </c>
      <c r="Y38" s="178" t="e">
        <f>VLOOKUP(S38,'標準報酬表(R2.9～)'!A:I,9)</f>
        <v>#N/A</v>
      </c>
      <c r="Z38" s="298"/>
      <c r="AA38" s="305"/>
      <c r="AB38" s="305"/>
      <c r="AC38" s="305"/>
      <c r="AD38" s="305"/>
      <c r="AE38" s="7"/>
      <c r="AF38" s="307"/>
      <c r="AG38" s="308"/>
      <c r="AH38" s="309"/>
      <c r="AI38" s="310"/>
      <c r="AJ38" s="7"/>
      <c r="AK38" s="7"/>
      <c r="AL38" s="7"/>
      <c r="AM38" s="350"/>
      <c r="AN38" s="7"/>
      <c r="AO38" s="7"/>
      <c r="AP38" s="7"/>
      <c r="AQ38" s="7"/>
      <c r="AR38" s="7"/>
      <c r="AS38" s="7"/>
      <c r="AT38" s="280">
        <v>1</v>
      </c>
      <c r="AU38" s="298"/>
      <c r="AV38" s="298"/>
    </row>
    <row r="39" spans="1:48">
      <c r="A39" s="296"/>
      <c r="B39" s="297"/>
      <c r="C39" s="298"/>
      <c r="D39" s="178">
        <v>2</v>
      </c>
      <c r="E39" s="178"/>
      <c r="F39" s="298"/>
      <c r="G39" s="302"/>
      <c r="H39" s="298"/>
      <c r="I39" s="298"/>
      <c r="J39" s="178"/>
      <c r="K39" s="303"/>
      <c r="L39" s="244"/>
      <c r="M39" s="303">
        <v>0</v>
      </c>
      <c r="N39" s="298"/>
      <c r="O39" s="315"/>
      <c r="P39" s="298"/>
      <c r="Q39" s="298"/>
      <c r="R39" s="298"/>
      <c r="S39" s="178">
        <f t="shared" si="3"/>
        <v>0</v>
      </c>
      <c r="T39" s="178" t="e">
        <f>VLOOKUP(S39,'標準報酬表(R2.9～)'!A:I,3)</f>
        <v>#N/A</v>
      </c>
      <c r="U39" s="178" t="e">
        <f>VLOOKUP(S39,'標準報酬表(R2.9～)'!A:I,4)</f>
        <v>#N/A</v>
      </c>
      <c r="V39" s="178" t="e">
        <f>VLOOKUP(S39,'標準報酬表(R2.9～)'!A:I,6)</f>
        <v>#N/A</v>
      </c>
      <c r="W39" s="178" t="e">
        <f>VLOOKUP(S39,'標準報酬表(R2.9～)'!A:I,7)</f>
        <v>#N/A</v>
      </c>
      <c r="X39" s="178" t="e">
        <f>VLOOKUP(S39,'標準報酬表(R2.9～)'!A:I,8)</f>
        <v>#N/A</v>
      </c>
      <c r="Y39" s="178" t="e">
        <f>VLOOKUP(S39,'標準報酬表(R2.9～)'!A:I,9)</f>
        <v>#N/A</v>
      </c>
      <c r="Z39" s="298"/>
      <c r="AA39" s="305"/>
      <c r="AB39" s="305"/>
      <c r="AC39" s="305"/>
      <c r="AD39" s="305"/>
      <c r="AE39" s="7"/>
      <c r="AF39" s="307"/>
      <c r="AG39" s="308"/>
      <c r="AH39" s="309"/>
      <c r="AI39" s="310"/>
      <c r="AJ39" s="7"/>
      <c r="AK39" s="7"/>
      <c r="AL39" s="7"/>
      <c r="AM39" s="350"/>
      <c r="AN39" s="7"/>
      <c r="AO39" s="7"/>
      <c r="AP39" s="7"/>
      <c r="AQ39" s="7"/>
      <c r="AR39" s="7"/>
      <c r="AS39" s="7"/>
      <c r="AT39" s="280">
        <v>1</v>
      </c>
      <c r="AU39" s="298"/>
      <c r="AV39" s="298"/>
    </row>
    <row r="40" spans="1:48">
      <c r="A40" s="296"/>
      <c r="B40" s="297"/>
      <c r="C40" s="298"/>
      <c r="D40" s="178">
        <v>2</v>
      </c>
      <c r="E40" s="178"/>
      <c r="F40" s="298"/>
      <c r="G40" s="302"/>
      <c r="H40" s="298"/>
      <c r="I40" s="298"/>
      <c r="J40" s="178"/>
      <c r="K40" s="303"/>
      <c r="L40" s="244"/>
      <c r="M40" s="303">
        <v>0</v>
      </c>
      <c r="N40" s="298"/>
      <c r="O40" s="315"/>
      <c r="P40" s="298"/>
      <c r="Q40" s="298"/>
      <c r="R40" s="298"/>
      <c r="S40" s="178">
        <f t="shared" si="3"/>
        <v>0</v>
      </c>
      <c r="T40" s="178" t="e">
        <f>VLOOKUP(S40,'標準報酬表(R2.9～)'!A:I,3)</f>
        <v>#N/A</v>
      </c>
      <c r="U40" s="178" t="e">
        <f>VLOOKUP(S40,'標準報酬表(R2.9～)'!A:I,4)</f>
        <v>#N/A</v>
      </c>
      <c r="V40" s="178" t="e">
        <f>VLOOKUP(S40,'標準報酬表(R2.9～)'!A:I,6)</f>
        <v>#N/A</v>
      </c>
      <c r="W40" s="178" t="e">
        <f>VLOOKUP(S40,'標準報酬表(R2.9～)'!A:I,7)</f>
        <v>#N/A</v>
      </c>
      <c r="X40" s="178" t="e">
        <f>VLOOKUP(S40,'標準報酬表(R2.9～)'!A:I,8)</f>
        <v>#N/A</v>
      </c>
      <c r="Y40" s="178" t="e">
        <f>VLOOKUP(S40,'標準報酬表(R2.9～)'!A:I,9)</f>
        <v>#N/A</v>
      </c>
      <c r="Z40" s="298"/>
      <c r="AA40" s="305"/>
      <c r="AB40" s="305"/>
      <c r="AC40" s="305"/>
      <c r="AD40" s="305"/>
      <c r="AE40" s="7"/>
      <c r="AF40" s="307"/>
      <c r="AG40" s="308"/>
      <c r="AH40" s="309"/>
      <c r="AI40" s="310"/>
      <c r="AJ40" s="7"/>
      <c r="AK40" s="7"/>
      <c r="AL40" s="7"/>
      <c r="AM40" s="350"/>
      <c r="AN40" s="7"/>
      <c r="AO40" s="7"/>
      <c r="AP40" s="7"/>
      <c r="AQ40" s="7"/>
      <c r="AR40" s="7"/>
      <c r="AS40" s="7"/>
      <c r="AT40" s="280">
        <v>1</v>
      </c>
      <c r="AU40" s="298"/>
      <c r="AV40" s="298"/>
    </row>
    <row r="41" spans="1:48">
      <c r="A41" s="296"/>
      <c r="B41" s="297"/>
      <c r="C41" s="298"/>
      <c r="D41" s="178">
        <v>2</v>
      </c>
      <c r="E41" s="178"/>
      <c r="F41" s="298"/>
      <c r="G41" s="302"/>
      <c r="H41" s="298"/>
      <c r="I41" s="298"/>
      <c r="J41" s="178"/>
      <c r="K41" s="303"/>
      <c r="L41" s="244"/>
      <c r="M41" s="303">
        <v>0</v>
      </c>
      <c r="N41" s="298"/>
      <c r="O41" s="315"/>
      <c r="P41" s="298"/>
      <c r="Q41" s="298"/>
      <c r="R41" s="298"/>
      <c r="S41" s="178">
        <f t="shared" si="3"/>
        <v>0</v>
      </c>
      <c r="T41" s="178" t="e">
        <f>VLOOKUP(S41,'標準報酬表(R2.9～)'!A:I,3)</f>
        <v>#N/A</v>
      </c>
      <c r="U41" s="178" t="e">
        <f>VLOOKUP(S41,'標準報酬表(R2.9～)'!A:I,4)</f>
        <v>#N/A</v>
      </c>
      <c r="V41" s="178" t="e">
        <f>VLOOKUP(S41,'標準報酬表(R2.9～)'!A:I,6)</f>
        <v>#N/A</v>
      </c>
      <c r="W41" s="178" t="e">
        <f>VLOOKUP(S41,'標準報酬表(R2.9～)'!A:I,7)</f>
        <v>#N/A</v>
      </c>
      <c r="X41" s="178" t="e">
        <f>VLOOKUP(S41,'標準報酬表(R2.9～)'!A:I,8)</f>
        <v>#N/A</v>
      </c>
      <c r="Y41" s="178" t="e">
        <f>VLOOKUP(S41,'標準報酬表(R2.9～)'!A:I,9)</f>
        <v>#N/A</v>
      </c>
      <c r="Z41" s="298"/>
      <c r="AA41" s="305"/>
      <c r="AB41" s="305"/>
      <c r="AC41" s="305"/>
      <c r="AD41" s="305"/>
      <c r="AE41" s="7"/>
      <c r="AF41" s="307"/>
      <c r="AG41" s="308"/>
      <c r="AH41" s="309"/>
      <c r="AI41" s="310"/>
      <c r="AJ41" s="7"/>
      <c r="AK41" s="7"/>
      <c r="AL41" s="7"/>
      <c r="AM41" s="350"/>
      <c r="AN41" s="7"/>
      <c r="AO41" s="7"/>
      <c r="AP41" s="7"/>
      <c r="AQ41" s="7"/>
      <c r="AR41" s="7"/>
      <c r="AS41" s="7"/>
      <c r="AT41" s="280">
        <v>1</v>
      </c>
      <c r="AU41" s="298"/>
      <c r="AV41" s="298"/>
    </row>
    <row r="42" spans="1:48">
      <c r="A42" s="296"/>
      <c r="B42" s="297"/>
      <c r="C42" s="298"/>
      <c r="D42" s="178">
        <v>2</v>
      </c>
      <c r="E42" s="178"/>
      <c r="F42" s="298"/>
      <c r="G42" s="302"/>
      <c r="H42" s="298"/>
      <c r="I42" s="298"/>
      <c r="J42" s="178"/>
      <c r="K42" s="303"/>
      <c r="L42" s="244"/>
      <c r="M42" s="303">
        <v>0</v>
      </c>
      <c r="N42" s="298"/>
      <c r="O42" s="315"/>
      <c r="P42" s="298"/>
      <c r="Q42" s="298"/>
      <c r="R42" s="298"/>
      <c r="S42" s="178">
        <f t="shared" si="2"/>
        <v>0</v>
      </c>
      <c r="T42" s="178" t="e">
        <f>VLOOKUP(S42,'標準報酬表(R2.9～)'!A:I,3)</f>
        <v>#N/A</v>
      </c>
      <c r="U42" s="178" t="e">
        <f>VLOOKUP(S42,'標準報酬表(R2.9～)'!A:I,4)</f>
        <v>#N/A</v>
      </c>
      <c r="V42" s="178" t="e">
        <f>VLOOKUP(S42,'標準報酬表(R2.9～)'!A:I,6)</f>
        <v>#N/A</v>
      </c>
      <c r="W42" s="178" t="e">
        <f>VLOOKUP(S42,'標準報酬表(R2.9～)'!A:I,7)</f>
        <v>#N/A</v>
      </c>
      <c r="X42" s="178" t="e">
        <f>VLOOKUP(S42,'標準報酬表(R2.9～)'!A:I,8)</f>
        <v>#N/A</v>
      </c>
      <c r="Y42" s="178" t="e">
        <f>VLOOKUP(S42,'標準報酬表(R2.9～)'!A:I,9)</f>
        <v>#N/A</v>
      </c>
      <c r="Z42" s="298"/>
      <c r="AA42" s="305"/>
      <c r="AB42" s="305"/>
      <c r="AC42" s="305"/>
      <c r="AD42" s="305"/>
      <c r="AE42" s="7"/>
      <c r="AF42" s="307"/>
      <c r="AG42" s="308"/>
      <c r="AH42" s="309"/>
      <c r="AI42" s="310"/>
      <c r="AJ42" s="7"/>
      <c r="AK42" s="7"/>
      <c r="AL42" s="7"/>
      <c r="AM42" s="350"/>
      <c r="AN42" s="7"/>
      <c r="AO42" s="7"/>
      <c r="AP42" s="7"/>
      <c r="AQ42" s="7"/>
      <c r="AR42" s="7"/>
      <c r="AS42" s="7"/>
      <c r="AT42" s="280">
        <v>1</v>
      </c>
      <c r="AU42" s="298"/>
      <c r="AV42" s="298"/>
    </row>
    <row r="43" spans="1:48">
      <c r="A43" s="296"/>
      <c r="B43" s="297"/>
      <c r="C43" s="298"/>
      <c r="D43" s="178">
        <v>2</v>
      </c>
      <c r="E43" s="178"/>
      <c r="F43" s="298"/>
      <c r="G43" s="302"/>
      <c r="H43" s="298"/>
      <c r="I43" s="298"/>
      <c r="J43" s="178"/>
      <c r="K43" s="303"/>
      <c r="L43" s="244"/>
      <c r="M43" s="303">
        <v>0</v>
      </c>
      <c r="N43" s="298"/>
      <c r="O43" s="315"/>
      <c r="P43" s="298"/>
      <c r="Q43" s="298"/>
      <c r="R43" s="298"/>
      <c r="S43" s="178">
        <f t="shared" si="2"/>
        <v>0</v>
      </c>
      <c r="T43" s="178" t="e">
        <f>VLOOKUP(S43,'標準報酬表(R2.9～)'!A:I,3)</f>
        <v>#N/A</v>
      </c>
      <c r="U43" s="178" t="e">
        <f>VLOOKUP(S43,'標準報酬表(R2.9～)'!A:I,4)</f>
        <v>#N/A</v>
      </c>
      <c r="V43" s="178" t="e">
        <f>VLOOKUP(S43,'標準報酬表(R2.9～)'!A:I,6)</f>
        <v>#N/A</v>
      </c>
      <c r="W43" s="178" t="e">
        <f>VLOOKUP(S43,'標準報酬表(R2.9～)'!A:I,7)</f>
        <v>#N/A</v>
      </c>
      <c r="X43" s="178" t="e">
        <f>VLOOKUP(S43,'標準報酬表(R2.9～)'!A:I,8)</f>
        <v>#N/A</v>
      </c>
      <c r="Y43" s="178" t="e">
        <f>VLOOKUP(S43,'標準報酬表(R2.9～)'!A:I,9)</f>
        <v>#N/A</v>
      </c>
      <c r="Z43" s="298"/>
      <c r="AA43" s="305"/>
      <c r="AB43" s="305"/>
      <c r="AC43" s="305"/>
      <c r="AD43" s="305"/>
      <c r="AE43" s="7"/>
      <c r="AF43" s="307"/>
      <c r="AG43" s="308"/>
      <c r="AH43" s="309"/>
      <c r="AI43" s="310"/>
      <c r="AJ43" s="7"/>
      <c r="AK43" s="7"/>
      <c r="AL43" s="7"/>
      <c r="AM43" s="350"/>
      <c r="AN43" s="7"/>
      <c r="AO43" s="7"/>
      <c r="AP43" s="7"/>
      <c r="AQ43" s="7"/>
      <c r="AR43" s="7"/>
      <c r="AS43" s="7"/>
      <c r="AT43" s="280">
        <v>1</v>
      </c>
      <c r="AU43" s="298"/>
      <c r="AV43" s="298"/>
    </row>
    <row r="44" spans="1:48">
      <c r="A44" s="296"/>
      <c r="B44" s="297"/>
      <c r="C44" s="298"/>
      <c r="D44" s="178">
        <v>2</v>
      </c>
      <c r="E44" s="178"/>
      <c r="F44" s="298"/>
      <c r="G44" s="302"/>
      <c r="H44" s="298"/>
      <c r="I44" s="298"/>
      <c r="J44" s="178"/>
      <c r="K44" s="303"/>
      <c r="L44" s="244"/>
      <c r="M44" s="303">
        <v>0</v>
      </c>
      <c r="N44" s="298"/>
      <c r="O44" s="315"/>
      <c r="P44" s="298"/>
      <c r="Q44" s="298"/>
      <c r="R44" s="298"/>
      <c r="S44" s="178">
        <f t="shared" si="2"/>
        <v>0</v>
      </c>
      <c r="T44" s="178" t="e">
        <f>VLOOKUP(S44,'標準報酬表(R2.9～)'!A:I,3)</f>
        <v>#N/A</v>
      </c>
      <c r="U44" s="178" t="e">
        <f>VLOOKUP(S44,'標準報酬表(R2.9～)'!A:I,4)</f>
        <v>#N/A</v>
      </c>
      <c r="V44" s="178" t="e">
        <f>VLOOKUP(S44,'標準報酬表(R2.9～)'!A:I,6)</f>
        <v>#N/A</v>
      </c>
      <c r="W44" s="178" t="e">
        <f>VLOOKUP(S44,'標準報酬表(R2.9～)'!A:I,7)</f>
        <v>#N/A</v>
      </c>
      <c r="X44" s="178" t="e">
        <f>VLOOKUP(S44,'標準報酬表(R2.9～)'!A:I,8)</f>
        <v>#N/A</v>
      </c>
      <c r="Y44" s="178" t="e">
        <f>VLOOKUP(S44,'標準報酬表(R2.9～)'!A:I,9)</f>
        <v>#N/A</v>
      </c>
      <c r="Z44" s="298"/>
      <c r="AA44" s="305"/>
      <c r="AB44" s="305"/>
      <c r="AC44" s="305"/>
      <c r="AD44" s="305"/>
      <c r="AE44" s="7"/>
      <c r="AF44" s="307"/>
      <c r="AG44" s="308"/>
      <c r="AH44" s="309"/>
      <c r="AI44" s="310"/>
      <c r="AJ44" s="7"/>
      <c r="AK44" s="7"/>
      <c r="AL44" s="7"/>
      <c r="AM44" s="350"/>
      <c r="AN44" s="7"/>
      <c r="AO44" s="7"/>
      <c r="AP44" s="7"/>
      <c r="AQ44" s="7"/>
      <c r="AR44" s="7"/>
      <c r="AS44" s="7"/>
      <c r="AT44" s="280">
        <v>1</v>
      </c>
      <c r="AU44" s="298"/>
      <c r="AV44" s="298"/>
    </row>
    <row r="45" spans="1:48">
      <c r="A45" s="296"/>
      <c r="B45" s="297"/>
      <c r="C45" s="298"/>
      <c r="D45" s="178">
        <v>2</v>
      </c>
      <c r="E45" s="178"/>
      <c r="F45" s="298"/>
      <c r="G45" s="302"/>
      <c r="H45" s="298"/>
      <c r="I45" s="298"/>
      <c r="J45" s="178"/>
      <c r="K45" s="303"/>
      <c r="L45" s="244"/>
      <c r="M45" s="303">
        <v>0</v>
      </c>
      <c r="N45" s="298"/>
      <c r="O45" s="315"/>
      <c r="P45" s="298"/>
      <c r="Q45" s="298"/>
      <c r="R45" s="298"/>
      <c r="S45" s="178">
        <f t="shared" si="2"/>
        <v>0</v>
      </c>
      <c r="T45" s="178" t="e">
        <f>VLOOKUP(S45,'標準報酬表(R2.9～)'!A:I,3)</f>
        <v>#N/A</v>
      </c>
      <c r="U45" s="178" t="e">
        <f>VLOOKUP(S45,'標準報酬表(R2.9～)'!A:I,4)</f>
        <v>#N/A</v>
      </c>
      <c r="V45" s="178" t="e">
        <f>VLOOKUP(S45,'標準報酬表(R2.9～)'!A:I,6)</f>
        <v>#N/A</v>
      </c>
      <c r="W45" s="178" t="e">
        <f>VLOOKUP(S45,'標準報酬表(R2.9～)'!A:I,7)</f>
        <v>#N/A</v>
      </c>
      <c r="X45" s="178" t="e">
        <f>VLOOKUP(S45,'標準報酬表(R2.9～)'!A:I,8)</f>
        <v>#N/A</v>
      </c>
      <c r="Y45" s="178" t="e">
        <f>VLOOKUP(S45,'標準報酬表(R2.9～)'!A:I,9)</f>
        <v>#N/A</v>
      </c>
      <c r="Z45" s="298"/>
      <c r="AA45" s="305"/>
      <c r="AB45" s="305"/>
      <c r="AC45" s="305"/>
      <c r="AD45" s="305"/>
      <c r="AE45" s="7"/>
      <c r="AF45" s="307"/>
      <c r="AG45" s="308"/>
      <c r="AH45" s="309"/>
      <c r="AI45" s="310"/>
      <c r="AJ45" s="7"/>
      <c r="AK45" s="7"/>
      <c r="AL45" s="7"/>
      <c r="AM45" s="350"/>
      <c r="AN45" s="7"/>
      <c r="AO45" s="7"/>
      <c r="AP45" s="7"/>
      <c r="AQ45" s="7"/>
      <c r="AR45" s="7"/>
      <c r="AS45" s="7"/>
      <c r="AT45" s="280">
        <v>1</v>
      </c>
      <c r="AU45" s="298"/>
      <c r="AV45" s="298"/>
    </row>
    <row r="46" spans="1:48">
      <c r="A46" s="296"/>
      <c r="B46" s="297"/>
      <c r="C46" s="298"/>
      <c r="D46" s="178">
        <v>2</v>
      </c>
      <c r="E46" s="178"/>
      <c r="F46" s="298"/>
      <c r="G46" s="302"/>
      <c r="H46" s="298"/>
      <c r="I46" s="298"/>
      <c r="J46" s="178"/>
      <c r="K46" s="303"/>
      <c r="L46" s="244"/>
      <c r="M46" s="303">
        <v>0</v>
      </c>
      <c r="N46" s="298"/>
      <c r="O46" s="315"/>
      <c r="P46" s="298"/>
      <c r="Q46" s="298"/>
      <c r="R46" s="298"/>
      <c r="S46" s="178">
        <f t="shared" si="2"/>
        <v>0</v>
      </c>
      <c r="T46" s="178" t="e">
        <f>VLOOKUP(S46,'標準報酬表(R2.9～)'!A:I,3)</f>
        <v>#N/A</v>
      </c>
      <c r="U46" s="178" t="e">
        <f>VLOOKUP(S46,'標準報酬表(R2.9～)'!A:I,4)</f>
        <v>#N/A</v>
      </c>
      <c r="V46" s="178" t="e">
        <f>VLOOKUP(S46,'標準報酬表(R2.9～)'!A:I,6)</f>
        <v>#N/A</v>
      </c>
      <c r="W46" s="178" t="e">
        <f>VLOOKUP(S46,'標準報酬表(R2.9～)'!A:I,7)</f>
        <v>#N/A</v>
      </c>
      <c r="X46" s="178" t="e">
        <f>VLOOKUP(S46,'標準報酬表(R2.9～)'!A:I,8)</f>
        <v>#N/A</v>
      </c>
      <c r="Y46" s="178" t="e">
        <f>VLOOKUP(S46,'標準報酬表(R2.9～)'!A:I,9)</f>
        <v>#N/A</v>
      </c>
      <c r="Z46" s="298"/>
      <c r="AA46" s="305"/>
      <c r="AB46" s="305"/>
      <c r="AC46" s="305"/>
      <c r="AD46" s="305"/>
      <c r="AE46" s="7"/>
      <c r="AF46" s="307"/>
      <c r="AG46" s="308"/>
      <c r="AH46" s="309"/>
      <c r="AI46" s="310"/>
      <c r="AJ46" s="7"/>
      <c r="AK46" s="7"/>
      <c r="AL46" s="7"/>
      <c r="AM46" s="350"/>
      <c r="AN46" s="7"/>
      <c r="AO46" s="7"/>
      <c r="AP46" s="7"/>
      <c r="AQ46" s="7"/>
      <c r="AR46" s="7"/>
      <c r="AS46" s="7"/>
      <c r="AT46" s="280">
        <v>1</v>
      </c>
      <c r="AU46" s="298"/>
      <c r="AV46" s="298"/>
    </row>
    <row r="47" spans="1:48">
      <c r="A47" s="296"/>
      <c r="B47" s="297"/>
      <c r="C47" s="298"/>
      <c r="D47" s="178">
        <v>2</v>
      </c>
      <c r="E47" s="178"/>
      <c r="F47" s="298"/>
      <c r="G47" s="302"/>
      <c r="H47" s="298"/>
      <c r="I47" s="298"/>
      <c r="J47" s="178"/>
      <c r="K47" s="303"/>
      <c r="L47" s="244"/>
      <c r="M47" s="303">
        <v>0</v>
      </c>
      <c r="N47" s="298"/>
      <c r="O47" s="315"/>
      <c r="P47" s="298"/>
      <c r="Q47" s="298"/>
      <c r="R47" s="298"/>
      <c r="S47" s="178">
        <f t="shared" si="2"/>
        <v>0</v>
      </c>
      <c r="T47" s="178" t="e">
        <f>VLOOKUP(S47,'標準報酬表(R2.9～)'!A:I,3)</f>
        <v>#N/A</v>
      </c>
      <c r="U47" s="178" t="e">
        <f>VLOOKUP(S47,'標準報酬表(R2.9～)'!A:I,4)</f>
        <v>#N/A</v>
      </c>
      <c r="V47" s="178" t="e">
        <f>VLOOKUP(S47,'標準報酬表(R2.9～)'!A:I,6)</f>
        <v>#N/A</v>
      </c>
      <c r="W47" s="178" t="e">
        <f>VLOOKUP(S47,'標準報酬表(R2.9～)'!A:I,7)</f>
        <v>#N/A</v>
      </c>
      <c r="X47" s="178" t="e">
        <f>VLOOKUP(S47,'標準報酬表(R2.9～)'!A:I,8)</f>
        <v>#N/A</v>
      </c>
      <c r="Y47" s="178" t="e">
        <f>VLOOKUP(S47,'標準報酬表(R2.9～)'!A:I,9)</f>
        <v>#N/A</v>
      </c>
      <c r="Z47" s="298"/>
      <c r="AA47" s="305"/>
      <c r="AB47" s="305"/>
      <c r="AC47" s="305"/>
      <c r="AD47" s="305"/>
      <c r="AE47" s="7"/>
      <c r="AF47" s="307"/>
      <c r="AG47" s="308"/>
      <c r="AH47" s="309"/>
      <c r="AI47" s="310"/>
      <c r="AJ47" s="7"/>
      <c r="AK47" s="7"/>
      <c r="AL47" s="7"/>
      <c r="AM47" s="350"/>
      <c r="AN47" s="7"/>
      <c r="AO47" s="7"/>
      <c r="AP47" s="7"/>
      <c r="AQ47" s="7"/>
      <c r="AR47" s="7"/>
      <c r="AS47" s="7"/>
      <c r="AT47" s="280">
        <v>1</v>
      </c>
      <c r="AU47" s="298"/>
      <c r="AV47" s="298"/>
    </row>
    <row r="48" spans="1:48">
      <c r="A48" s="296"/>
      <c r="B48" s="297"/>
      <c r="C48" s="298"/>
      <c r="D48" s="178">
        <v>2</v>
      </c>
      <c r="E48" s="178"/>
      <c r="F48" s="298"/>
      <c r="G48" s="302"/>
      <c r="H48" s="298"/>
      <c r="I48" s="298"/>
      <c r="J48" s="178"/>
      <c r="K48" s="303"/>
      <c r="L48" s="244"/>
      <c r="M48" s="303">
        <v>0</v>
      </c>
      <c r="N48" s="298"/>
      <c r="O48" s="315"/>
      <c r="P48" s="298"/>
      <c r="Q48" s="298"/>
      <c r="R48" s="298"/>
      <c r="S48" s="178">
        <f t="shared" si="2"/>
        <v>0</v>
      </c>
      <c r="T48" s="178" t="e">
        <f>VLOOKUP(S48,'標準報酬表(R2.9～)'!A:I,3)</f>
        <v>#N/A</v>
      </c>
      <c r="U48" s="178" t="e">
        <f>VLOOKUP(S48,'標準報酬表(R2.9～)'!A:I,4)</f>
        <v>#N/A</v>
      </c>
      <c r="V48" s="178" t="e">
        <f>VLOOKUP(S48,'標準報酬表(R2.9～)'!A:I,6)</f>
        <v>#N/A</v>
      </c>
      <c r="W48" s="178" t="e">
        <f>VLOOKUP(S48,'標準報酬表(R2.9～)'!A:I,7)</f>
        <v>#N/A</v>
      </c>
      <c r="X48" s="178" t="e">
        <f>VLOOKUP(S48,'標準報酬表(R2.9～)'!A:I,8)</f>
        <v>#N/A</v>
      </c>
      <c r="Y48" s="178" t="e">
        <f>VLOOKUP(S48,'標準報酬表(R2.9～)'!A:I,9)</f>
        <v>#N/A</v>
      </c>
      <c r="Z48" s="298"/>
      <c r="AA48" s="305"/>
      <c r="AB48" s="305"/>
      <c r="AC48" s="305"/>
      <c r="AD48" s="305"/>
      <c r="AE48" s="7"/>
      <c r="AF48" s="307"/>
      <c r="AG48" s="308"/>
      <c r="AH48" s="309"/>
      <c r="AI48" s="310"/>
      <c r="AJ48" s="7"/>
      <c r="AK48" s="7"/>
      <c r="AL48" s="7"/>
      <c r="AM48" s="350"/>
      <c r="AN48" s="7"/>
      <c r="AO48" s="7"/>
      <c r="AP48" s="7"/>
      <c r="AQ48" s="7"/>
      <c r="AR48" s="7"/>
      <c r="AS48" s="7"/>
      <c r="AT48" s="280">
        <v>1</v>
      </c>
      <c r="AU48" s="298"/>
      <c r="AV48" s="298"/>
    </row>
    <row r="49" spans="1:48">
      <c r="A49" s="296"/>
      <c r="B49" s="297"/>
      <c r="C49" s="298"/>
      <c r="D49" s="178">
        <v>2</v>
      </c>
      <c r="E49" s="178"/>
      <c r="F49" s="298"/>
      <c r="G49" s="302"/>
      <c r="H49" s="298"/>
      <c r="I49" s="298"/>
      <c r="J49" s="178"/>
      <c r="K49" s="303"/>
      <c r="L49" s="244"/>
      <c r="M49" s="303">
        <v>0</v>
      </c>
      <c r="N49" s="298"/>
      <c r="O49" s="315"/>
      <c r="P49" s="298"/>
      <c r="Q49" s="298"/>
      <c r="R49" s="298"/>
      <c r="S49" s="178">
        <f t="shared" si="2"/>
        <v>0</v>
      </c>
      <c r="T49" s="178" t="e">
        <f>VLOOKUP(S49,'標準報酬表(R2.9～)'!A:I,3)</f>
        <v>#N/A</v>
      </c>
      <c r="U49" s="178" t="e">
        <f>VLOOKUP(S49,'標準報酬表(R2.9～)'!A:I,4)</f>
        <v>#N/A</v>
      </c>
      <c r="V49" s="178" t="e">
        <f>VLOOKUP(S49,'標準報酬表(R2.9～)'!A:I,6)</f>
        <v>#N/A</v>
      </c>
      <c r="W49" s="178" t="e">
        <f>VLOOKUP(S49,'標準報酬表(R2.9～)'!A:I,7)</f>
        <v>#N/A</v>
      </c>
      <c r="X49" s="178" t="e">
        <f>VLOOKUP(S49,'標準報酬表(R2.9～)'!A:I,8)</f>
        <v>#N/A</v>
      </c>
      <c r="Y49" s="178" t="e">
        <f>VLOOKUP(S49,'標準報酬表(R2.9～)'!A:I,9)</f>
        <v>#N/A</v>
      </c>
      <c r="Z49" s="298"/>
      <c r="AA49" s="305"/>
      <c r="AB49" s="305"/>
      <c r="AC49" s="305"/>
      <c r="AD49" s="305"/>
      <c r="AE49" s="7"/>
      <c r="AF49" s="307"/>
      <c r="AG49" s="308"/>
      <c r="AH49" s="309"/>
      <c r="AI49" s="310"/>
      <c r="AJ49" s="7"/>
      <c r="AK49" s="7"/>
      <c r="AL49" s="7"/>
      <c r="AM49" s="350"/>
      <c r="AN49" s="7"/>
      <c r="AO49" s="7"/>
      <c r="AP49" s="7"/>
      <c r="AQ49" s="7"/>
      <c r="AR49" s="7"/>
      <c r="AS49" s="7"/>
      <c r="AT49" s="280">
        <v>1</v>
      </c>
      <c r="AU49" s="298"/>
      <c r="AV49" s="298"/>
    </row>
    <row r="50" spans="1:48">
      <c r="A50" s="296"/>
      <c r="B50" s="297"/>
      <c r="C50" s="298"/>
      <c r="D50" s="178">
        <v>2</v>
      </c>
      <c r="E50" s="178"/>
      <c r="F50" s="298"/>
      <c r="G50" s="302"/>
      <c r="H50" s="298"/>
      <c r="I50" s="298"/>
      <c r="J50" s="178"/>
      <c r="K50" s="303"/>
      <c r="L50" s="244"/>
      <c r="M50" s="303">
        <v>0</v>
      </c>
      <c r="N50" s="298"/>
      <c r="O50" s="315"/>
      <c r="P50" s="298"/>
      <c r="Q50" s="298"/>
      <c r="R50" s="298"/>
      <c r="S50" s="178">
        <f t="shared" si="2"/>
        <v>0</v>
      </c>
      <c r="T50" s="178" t="e">
        <f>VLOOKUP(S50,'標準報酬表(R2.9～)'!A:I,3)</f>
        <v>#N/A</v>
      </c>
      <c r="U50" s="178" t="e">
        <f>VLOOKUP(S50,'標準報酬表(R2.9～)'!A:I,4)</f>
        <v>#N/A</v>
      </c>
      <c r="V50" s="178" t="e">
        <f>VLOOKUP(S50,'標準報酬表(R2.9～)'!A:I,6)</f>
        <v>#N/A</v>
      </c>
      <c r="W50" s="178" t="e">
        <f>VLOOKUP(S50,'標準報酬表(R2.9～)'!A:I,7)</f>
        <v>#N/A</v>
      </c>
      <c r="X50" s="178" t="e">
        <f>VLOOKUP(S50,'標準報酬表(R2.9～)'!A:I,8)</f>
        <v>#N/A</v>
      </c>
      <c r="Y50" s="178" t="e">
        <f>VLOOKUP(S50,'標準報酬表(R2.9～)'!A:I,9)</f>
        <v>#N/A</v>
      </c>
      <c r="Z50" s="298"/>
      <c r="AA50" s="305"/>
      <c r="AB50" s="305"/>
      <c r="AC50" s="305"/>
      <c r="AD50" s="305"/>
      <c r="AE50" s="7"/>
      <c r="AF50" s="307"/>
      <c r="AG50" s="308"/>
      <c r="AH50" s="309"/>
      <c r="AI50" s="310"/>
      <c r="AJ50" s="7"/>
      <c r="AK50" s="7"/>
      <c r="AL50" s="7"/>
      <c r="AM50" s="350"/>
      <c r="AN50" s="7"/>
      <c r="AO50" s="7"/>
      <c r="AP50" s="7"/>
      <c r="AQ50" s="7"/>
      <c r="AR50" s="7"/>
      <c r="AS50" s="7"/>
      <c r="AT50" s="280">
        <v>1</v>
      </c>
      <c r="AU50" s="298"/>
      <c r="AV50" s="298"/>
    </row>
    <row r="51" spans="1:48">
      <c r="A51" s="296"/>
      <c r="B51" s="297"/>
      <c r="C51" s="298"/>
      <c r="D51" s="178">
        <v>2</v>
      </c>
      <c r="E51" s="178"/>
      <c r="F51" s="298"/>
      <c r="G51" s="302"/>
      <c r="H51" s="298"/>
      <c r="I51" s="298"/>
      <c r="J51" s="178"/>
      <c r="K51" s="303"/>
      <c r="L51" s="244"/>
      <c r="M51" s="303">
        <v>0</v>
      </c>
      <c r="N51" s="298"/>
      <c r="O51" s="315"/>
      <c r="P51" s="298"/>
      <c r="Q51" s="298"/>
      <c r="R51" s="298"/>
      <c r="S51" s="178">
        <f t="shared" si="2"/>
        <v>0</v>
      </c>
      <c r="T51" s="178" t="e">
        <f>VLOOKUP(S51,'標準報酬表(R2.9～)'!A:I,3)</f>
        <v>#N/A</v>
      </c>
      <c r="U51" s="178" t="e">
        <f>VLOOKUP(S51,'標準報酬表(R2.9～)'!A:I,4)</f>
        <v>#N/A</v>
      </c>
      <c r="V51" s="178" t="e">
        <f>VLOOKUP(S51,'標準報酬表(R2.9～)'!A:I,6)</f>
        <v>#N/A</v>
      </c>
      <c r="W51" s="178" t="e">
        <f>VLOOKUP(S51,'標準報酬表(R2.9～)'!A:I,7)</f>
        <v>#N/A</v>
      </c>
      <c r="X51" s="178" t="e">
        <f>VLOOKUP(S51,'標準報酬表(R2.9～)'!A:I,8)</f>
        <v>#N/A</v>
      </c>
      <c r="Y51" s="178" t="e">
        <f>VLOOKUP(S51,'標準報酬表(R2.9～)'!A:I,9)</f>
        <v>#N/A</v>
      </c>
      <c r="Z51" s="298"/>
      <c r="AA51" s="305"/>
      <c r="AB51" s="305"/>
      <c r="AC51" s="305"/>
      <c r="AD51" s="305"/>
      <c r="AE51" s="7"/>
      <c r="AF51" s="307"/>
      <c r="AG51" s="308"/>
      <c r="AH51" s="309"/>
      <c r="AI51" s="310"/>
      <c r="AJ51" s="7"/>
      <c r="AK51" s="7"/>
      <c r="AL51" s="7"/>
      <c r="AM51" s="350"/>
      <c r="AN51" s="7"/>
      <c r="AO51" s="7"/>
      <c r="AP51" s="7"/>
      <c r="AQ51" s="7"/>
      <c r="AR51" s="7"/>
      <c r="AS51" s="7"/>
      <c r="AT51" s="280">
        <v>1</v>
      </c>
      <c r="AU51" s="298"/>
      <c r="AV51" s="298"/>
    </row>
    <row r="52" spans="1:48">
      <c r="A52" s="296"/>
      <c r="B52" s="297"/>
      <c r="C52" s="298"/>
      <c r="D52" s="178">
        <v>2</v>
      </c>
      <c r="E52" s="178"/>
      <c r="F52" s="298"/>
      <c r="G52" s="302"/>
      <c r="H52" s="298"/>
      <c r="I52" s="298"/>
      <c r="J52" s="178"/>
      <c r="K52" s="303"/>
      <c r="L52" s="244"/>
      <c r="M52" s="303">
        <v>0</v>
      </c>
      <c r="N52" s="298"/>
      <c r="O52" s="315"/>
      <c r="P52" s="298"/>
      <c r="Q52" s="298"/>
      <c r="R52" s="298"/>
      <c r="S52" s="178">
        <f t="shared" ref="S52:S56" si="4">Q52+R52</f>
        <v>0</v>
      </c>
      <c r="T52" s="178" t="e">
        <f>VLOOKUP(S52,'標準報酬表(R2.9～)'!A:I,3)</f>
        <v>#N/A</v>
      </c>
      <c r="U52" s="178" t="e">
        <f>VLOOKUP(S52,'標準報酬表(R2.9～)'!A:I,4)</f>
        <v>#N/A</v>
      </c>
      <c r="V52" s="178" t="e">
        <f>VLOOKUP(S52,'標準報酬表(R2.9～)'!A:I,6)</f>
        <v>#N/A</v>
      </c>
      <c r="W52" s="178" t="e">
        <f>VLOOKUP(S52,'標準報酬表(R2.9～)'!A:I,7)</f>
        <v>#N/A</v>
      </c>
      <c r="X52" s="178" t="e">
        <f>VLOOKUP(S52,'標準報酬表(R2.9～)'!A:I,8)</f>
        <v>#N/A</v>
      </c>
      <c r="Y52" s="178" t="e">
        <f>VLOOKUP(S52,'標準報酬表(R2.9～)'!A:I,9)</f>
        <v>#N/A</v>
      </c>
      <c r="Z52" s="298"/>
      <c r="AA52" s="305"/>
      <c r="AB52" s="305"/>
      <c r="AC52" s="305"/>
      <c r="AD52" s="305"/>
      <c r="AE52" s="7"/>
      <c r="AF52" s="307"/>
      <c r="AG52" s="308"/>
      <c r="AH52" s="309"/>
      <c r="AI52" s="310"/>
      <c r="AJ52" s="7"/>
      <c r="AK52" s="7"/>
      <c r="AL52" s="7"/>
      <c r="AN52" s="7"/>
      <c r="AO52" s="7"/>
      <c r="AP52" s="7"/>
      <c r="AQ52" s="7"/>
      <c r="AR52" s="7"/>
      <c r="AS52" s="7"/>
      <c r="AT52" s="280">
        <v>1</v>
      </c>
      <c r="AU52" s="298"/>
      <c r="AV52" s="298"/>
    </row>
    <row r="53" spans="1:48">
      <c r="A53" s="296"/>
      <c r="B53" s="297"/>
      <c r="C53" s="298"/>
      <c r="D53" s="178">
        <v>2</v>
      </c>
      <c r="E53" s="178"/>
      <c r="F53" s="298"/>
      <c r="G53" s="302"/>
      <c r="H53" s="298"/>
      <c r="I53" s="298"/>
      <c r="J53" s="178"/>
      <c r="K53" s="303"/>
      <c r="L53" s="244"/>
      <c r="M53" s="303">
        <v>0</v>
      </c>
      <c r="N53" s="298"/>
      <c r="O53" s="315"/>
      <c r="P53" s="298"/>
      <c r="Q53" s="298"/>
      <c r="R53" s="298"/>
      <c r="S53" s="178">
        <f t="shared" si="4"/>
        <v>0</v>
      </c>
      <c r="T53" s="178" t="e">
        <f>VLOOKUP(S53,'標準報酬表(R2.9～)'!A:I,3)</f>
        <v>#N/A</v>
      </c>
      <c r="U53" s="178" t="e">
        <f>VLOOKUP(S53,'標準報酬表(R2.9～)'!A:I,4)</f>
        <v>#N/A</v>
      </c>
      <c r="V53" s="178" t="e">
        <f>VLOOKUP(S53,'標準報酬表(R2.9～)'!A:I,6)</f>
        <v>#N/A</v>
      </c>
      <c r="W53" s="178" t="e">
        <f>VLOOKUP(S53,'標準報酬表(R2.9～)'!A:I,7)</f>
        <v>#N/A</v>
      </c>
      <c r="X53" s="178" t="e">
        <f>VLOOKUP(S53,'標準報酬表(R2.9～)'!A:I,8)</f>
        <v>#N/A</v>
      </c>
      <c r="Y53" s="178" t="e">
        <f>VLOOKUP(S53,'標準報酬表(R2.9～)'!A:I,9)</f>
        <v>#N/A</v>
      </c>
      <c r="Z53" s="298"/>
      <c r="AA53" s="305"/>
      <c r="AB53" s="305"/>
      <c r="AC53" s="305"/>
      <c r="AD53" s="305"/>
      <c r="AE53" s="7"/>
      <c r="AF53" s="307"/>
      <c r="AG53" s="308"/>
      <c r="AH53" s="309"/>
      <c r="AI53" s="310"/>
      <c r="AJ53" s="7"/>
      <c r="AK53" s="7"/>
      <c r="AL53" s="7"/>
      <c r="AN53" s="7"/>
      <c r="AO53" s="7"/>
      <c r="AP53" s="7"/>
      <c r="AQ53" s="7"/>
      <c r="AR53" s="7"/>
      <c r="AS53" s="7"/>
      <c r="AT53" s="280">
        <v>1</v>
      </c>
      <c r="AU53" s="298"/>
      <c r="AV53" s="298"/>
    </row>
    <row r="54" spans="1:48">
      <c r="A54" s="296"/>
      <c r="B54" s="297"/>
      <c r="C54" s="298"/>
      <c r="D54" s="178">
        <v>2</v>
      </c>
      <c r="E54" s="178"/>
      <c r="F54" s="298"/>
      <c r="G54" s="302"/>
      <c r="H54" s="298"/>
      <c r="I54" s="298"/>
      <c r="J54" s="178"/>
      <c r="K54" s="303"/>
      <c r="L54" s="244"/>
      <c r="M54" s="303">
        <v>0</v>
      </c>
      <c r="N54" s="298"/>
      <c r="O54" s="315"/>
      <c r="P54" s="298"/>
      <c r="Q54" s="298"/>
      <c r="R54" s="298"/>
      <c r="S54" s="178">
        <f t="shared" si="4"/>
        <v>0</v>
      </c>
      <c r="T54" s="178" t="e">
        <f>VLOOKUP(S54,'標準報酬表(R2.9～)'!A:I,3)</f>
        <v>#N/A</v>
      </c>
      <c r="U54" s="178" t="e">
        <f>VLOOKUP(S54,'標準報酬表(R2.9～)'!A:I,4)</f>
        <v>#N/A</v>
      </c>
      <c r="V54" s="178" t="e">
        <f>VLOOKUP(S54,'標準報酬表(R2.9～)'!A:I,6)</f>
        <v>#N/A</v>
      </c>
      <c r="W54" s="178" t="e">
        <f>VLOOKUP(S54,'標準報酬表(R2.9～)'!A:I,7)</f>
        <v>#N/A</v>
      </c>
      <c r="X54" s="178" t="e">
        <f>VLOOKUP(S54,'標準報酬表(R2.9～)'!A:I,8)</f>
        <v>#N/A</v>
      </c>
      <c r="Y54" s="178" t="e">
        <f>VLOOKUP(S54,'標準報酬表(R2.9～)'!A:I,9)</f>
        <v>#N/A</v>
      </c>
      <c r="Z54" s="298"/>
      <c r="AA54" s="305"/>
      <c r="AB54" s="305"/>
      <c r="AC54" s="305"/>
      <c r="AD54" s="305"/>
      <c r="AE54" s="7"/>
      <c r="AF54" s="307"/>
      <c r="AG54" s="308"/>
      <c r="AH54" s="309"/>
      <c r="AI54" s="310"/>
      <c r="AJ54" s="7"/>
      <c r="AK54" s="7"/>
      <c r="AL54" s="7"/>
      <c r="AN54" s="7"/>
      <c r="AO54" s="7"/>
      <c r="AP54" s="7"/>
      <c r="AQ54" s="7"/>
      <c r="AR54" s="7"/>
      <c r="AS54" s="7"/>
      <c r="AT54" s="280">
        <v>1</v>
      </c>
      <c r="AU54" s="298"/>
      <c r="AV54" s="298"/>
    </row>
    <row r="55" spans="1:48">
      <c r="A55" s="296"/>
      <c r="B55" s="297"/>
      <c r="C55" s="298"/>
      <c r="D55" s="178">
        <v>2</v>
      </c>
      <c r="E55" s="178"/>
      <c r="F55" s="298"/>
      <c r="G55" s="302"/>
      <c r="H55" s="298"/>
      <c r="I55" s="298"/>
      <c r="J55" s="178"/>
      <c r="K55" s="303"/>
      <c r="L55" s="244"/>
      <c r="M55" s="303">
        <v>0</v>
      </c>
      <c r="N55" s="298"/>
      <c r="O55" s="315"/>
      <c r="P55" s="298"/>
      <c r="Q55" s="298"/>
      <c r="R55" s="298"/>
      <c r="S55" s="178">
        <f t="shared" si="4"/>
        <v>0</v>
      </c>
      <c r="T55" s="178" t="e">
        <f>VLOOKUP(S55,'標準報酬表(R2.9～)'!A:I,3)</f>
        <v>#N/A</v>
      </c>
      <c r="U55" s="178" t="e">
        <f>VLOOKUP(S55,'標準報酬表(R2.9～)'!A:I,4)</f>
        <v>#N/A</v>
      </c>
      <c r="V55" s="178" t="e">
        <f>VLOOKUP(S55,'標準報酬表(R2.9～)'!A:I,6)</f>
        <v>#N/A</v>
      </c>
      <c r="W55" s="178" t="e">
        <f>VLOOKUP(S55,'標準報酬表(R2.9～)'!A:I,7)</f>
        <v>#N/A</v>
      </c>
      <c r="X55" s="178" t="e">
        <f>VLOOKUP(S55,'標準報酬表(R2.9～)'!A:I,8)</f>
        <v>#N/A</v>
      </c>
      <c r="Y55" s="178" t="e">
        <f>VLOOKUP(S55,'標準報酬表(R2.9～)'!A:I,9)</f>
        <v>#N/A</v>
      </c>
      <c r="Z55" s="298"/>
      <c r="AA55" s="305"/>
      <c r="AB55" s="305"/>
      <c r="AC55" s="305"/>
      <c r="AD55" s="305"/>
      <c r="AE55" s="7"/>
      <c r="AF55" s="307"/>
      <c r="AG55" s="308"/>
      <c r="AH55" s="309"/>
      <c r="AI55" s="310"/>
      <c r="AJ55" s="7"/>
      <c r="AK55" s="7"/>
      <c r="AL55" s="7"/>
      <c r="AN55" s="7"/>
      <c r="AO55" s="7"/>
      <c r="AP55" s="7"/>
      <c r="AQ55" s="7"/>
      <c r="AR55" s="7"/>
      <c r="AS55" s="7"/>
      <c r="AT55" s="280">
        <v>1</v>
      </c>
      <c r="AU55" s="298"/>
      <c r="AV55" s="298"/>
    </row>
    <row r="56" spans="1:48">
      <c r="A56" s="296"/>
      <c r="B56" s="297"/>
      <c r="C56" s="298"/>
      <c r="D56" s="178">
        <v>2</v>
      </c>
      <c r="E56" s="178"/>
      <c r="F56" s="298"/>
      <c r="G56" s="302"/>
      <c r="H56" s="298"/>
      <c r="I56" s="298"/>
      <c r="J56" s="178"/>
      <c r="K56" s="303"/>
      <c r="L56" s="244"/>
      <c r="M56" s="303">
        <v>0</v>
      </c>
      <c r="N56" s="298"/>
      <c r="O56" s="315"/>
      <c r="P56" s="298"/>
      <c r="Q56" s="298"/>
      <c r="R56" s="298"/>
      <c r="S56" s="178">
        <f t="shared" si="4"/>
        <v>0</v>
      </c>
      <c r="T56" s="178" t="e">
        <f>VLOOKUP(S56,'標準報酬表(R2.9～)'!A:I,3)</f>
        <v>#N/A</v>
      </c>
      <c r="U56" s="178" t="e">
        <f>VLOOKUP(S56,'標準報酬表(R2.9～)'!A:I,4)</f>
        <v>#N/A</v>
      </c>
      <c r="V56" s="178" t="e">
        <f>VLOOKUP(S56,'標準報酬表(R2.9～)'!A:I,6)</f>
        <v>#N/A</v>
      </c>
      <c r="W56" s="178" t="e">
        <f>VLOOKUP(S56,'標準報酬表(R2.9～)'!A:I,7)</f>
        <v>#N/A</v>
      </c>
      <c r="X56" s="178" t="e">
        <f>VLOOKUP(S56,'標準報酬表(R2.9～)'!A:I,8)</f>
        <v>#N/A</v>
      </c>
      <c r="Y56" s="178" t="e">
        <f>VLOOKUP(S56,'標準報酬表(R2.9～)'!A:I,9)</f>
        <v>#N/A</v>
      </c>
      <c r="Z56" s="298"/>
      <c r="AA56" s="305"/>
      <c r="AB56" s="305"/>
      <c r="AC56" s="305"/>
      <c r="AD56" s="305"/>
      <c r="AE56" s="7"/>
      <c r="AF56" s="307"/>
      <c r="AG56" s="308"/>
      <c r="AH56" s="309"/>
      <c r="AI56" s="310"/>
      <c r="AJ56" s="7"/>
      <c r="AK56" s="7"/>
      <c r="AL56" s="7"/>
      <c r="AN56" s="7"/>
      <c r="AO56" s="7"/>
      <c r="AP56" s="7"/>
      <c r="AQ56" s="7"/>
      <c r="AR56" s="7"/>
      <c r="AS56" s="7"/>
      <c r="AT56" s="280">
        <v>1</v>
      </c>
      <c r="AU56" s="298"/>
      <c r="AV56" s="298"/>
    </row>
    <row r="57" spans="1:48">
      <c r="A57" s="296"/>
      <c r="B57" s="297"/>
      <c r="C57" s="298"/>
      <c r="D57" s="178">
        <v>2</v>
      </c>
      <c r="E57" s="178"/>
      <c r="F57" s="298"/>
      <c r="G57" s="302"/>
      <c r="H57" s="298"/>
      <c r="I57" s="298"/>
      <c r="J57" s="178"/>
      <c r="K57" s="303"/>
      <c r="L57" s="244"/>
      <c r="M57" s="303">
        <v>0</v>
      </c>
      <c r="N57" s="298"/>
      <c r="O57" s="315"/>
      <c r="P57" s="298"/>
      <c r="Q57" s="298"/>
      <c r="R57" s="298"/>
      <c r="S57" s="178">
        <f t="shared" ref="S57:S120" si="5">Q57+R57</f>
        <v>0</v>
      </c>
      <c r="T57" s="178" t="e">
        <f>VLOOKUP(S57,'標準報酬表(R2.9～)'!A:I,3)</f>
        <v>#N/A</v>
      </c>
      <c r="U57" s="178" t="e">
        <f>VLOOKUP(S57,'標準報酬表(R2.9～)'!A:I,4)</f>
        <v>#N/A</v>
      </c>
      <c r="V57" s="178" t="e">
        <f>VLOOKUP(S57,'標準報酬表(R2.9～)'!A:I,6)</f>
        <v>#N/A</v>
      </c>
      <c r="W57" s="178" t="e">
        <f>VLOOKUP(S57,'標準報酬表(R2.9～)'!A:I,7)</f>
        <v>#N/A</v>
      </c>
      <c r="X57" s="178" t="e">
        <f>VLOOKUP(S57,'標準報酬表(R2.9～)'!A:I,8)</f>
        <v>#N/A</v>
      </c>
      <c r="Y57" s="178" t="e">
        <f>VLOOKUP(S57,'標準報酬表(R2.9～)'!A:I,9)</f>
        <v>#N/A</v>
      </c>
      <c r="Z57" s="298"/>
      <c r="AA57" s="305"/>
      <c r="AB57" s="305"/>
      <c r="AC57" s="305"/>
      <c r="AD57" s="305"/>
      <c r="AE57" s="7"/>
      <c r="AF57" s="307"/>
      <c r="AG57" s="308"/>
      <c r="AH57" s="309"/>
      <c r="AI57" s="310"/>
      <c r="AJ57" s="7"/>
      <c r="AK57" s="7"/>
      <c r="AL57" s="7"/>
      <c r="AN57" s="7"/>
      <c r="AO57" s="7"/>
      <c r="AP57" s="7"/>
      <c r="AQ57" s="7"/>
      <c r="AR57" s="7"/>
      <c r="AS57" s="7"/>
      <c r="AT57" s="280">
        <v>1</v>
      </c>
      <c r="AU57" s="298"/>
      <c r="AV57" s="298"/>
    </row>
    <row r="58" spans="1:48">
      <c r="A58" s="296"/>
      <c r="B58" s="297"/>
      <c r="C58" s="298"/>
      <c r="D58" s="178">
        <v>2</v>
      </c>
      <c r="E58" s="178"/>
      <c r="F58" s="298"/>
      <c r="G58" s="302"/>
      <c r="H58" s="298"/>
      <c r="I58" s="298"/>
      <c r="J58" s="178"/>
      <c r="K58" s="303"/>
      <c r="L58" s="244"/>
      <c r="M58" s="303">
        <v>0</v>
      </c>
      <c r="N58" s="298"/>
      <c r="O58" s="315"/>
      <c r="P58" s="298"/>
      <c r="Q58" s="298"/>
      <c r="R58" s="298"/>
      <c r="S58" s="178">
        <f t="shared" si="5"/>
        <v>0</v>
      </c>
      <c r="T58" s="178" t="e">
        <f>VLOOKUP(S58,'標準報酬表(R2.9～)'!A:I,3)</f>
        <v>#N/A</v>
      </c>
      <c r="U58" s="178" t="e">
        <f>VLOOKUP(S58,'標準報酬表(R2.9～)'!A:I,4)</f>
        <v>#N/A</v>
      </c>
      <c r="V58" s="178" t="e">
        <f>VLOOKUP(S58,'標準報酬表(R2.9～)'!A:I,6)</f>
        <v>#N/A</v>
      </c>
      <c r="W58" s="178" t="e">
        <f>VLOOKUP(S58,'標準報酬表(R2.9～)'!A:I,7)</f>
        <v>#N/A</v>
      </c>
      <c r="X58" s="178" t="e">
        <f>VLOOKUP(S58,'標準報酬表(R2.9～)'!A:I,8)</f>
        <v>#N/A</v>
      </c>
      <c r="Y58" s="178" t="e">
        <f>VLOOKUP(S58,'標準報酬表(R2.9～)'!A:I,9)</f>
        <v>#N/A</v>
      </c>
      <c r="Z58" s="298"/>
      <c r="AA58" s="305"/>
      <c r="AB58" s="305"/>
      <c r="AC58" s="305"/>
      <c r="AD58" s="305"/>
      <c r="AE58" s="7"/>
      <c r="AF58" s="307"/>
      <c r="AG58" s="308"/>
      <c r="AH58" s="309"/>
      <c r="AI58" s="310"/>
      <c r="AJ58" s="7"/>
      <c r="AK58" s="7"/>
      <c r="AL58" s="7"/>
      <c r="AN58" s="7"/>
      <c r="AO58" s="7"/>
      <c r="AP58" s="7"/>
      <c r="AQ58" s="7"/>
      <c r="AR58" s="7"/>
      <c r="AS58" s="7"/>
      <c r="AT58" s="280">
        <v>1</v>
      </c>
      <c r="AU58" s="298"/>
      <c r="AV58" s="298"/>
    </row>
    <row r="59" spans="1:48">
      <c r="A59" s="296"/>
      <c r="B59" s="297"/>
      <c r="C59" s="298"/>
      <c r="D59" s="178">
        <v>2</v>
      </c>
      <c r="E59" s="178"/>
      <c r="F59" s="298"/>
      <c r="G59" s="302"/>
      <c r="H59" s="298"/>
      <c r="I59" s="298"/>
      <c r="J59" s="178"/>
      <c r="K59" s="303"/>
      <c r="L59" s="244"/>
      <c r="M59" s="303">
        <v>0</v>
      </c>
      <c r="N59" s="298"/>
      <c r="O59" s="315"/>
      <c r="P59" s="298"/>
      <c r="Q59" s="298"/>
      <c r="R59" s="298"/>
      <c r="S59" s="178">
        <f t="shared" si="5"/>
        <v>0</v>
      </c>
      <c r="T59" s="178" t="e">
        <f>VLOOKUP(S59,'標準報酬表(R2.9～)'!A:I,3)</f>
        <v>#N/A</v>
      </c>
      <c r="U59" s="178" t="e">
        <f>VLOOKUP(S59,'標準報酬表(R2.9～)'!A:I,4)</f>
        <v>#N/A</v>
      </c>
      <c r="V59" s="178" t="e">
        <f>VLOOKUP(S59,'標準報酬表(R2.9～)'!A:I,6)</f>
        <v>#N/A</v>
      </c>
      <c r="W59" s="178" t="e">
        <f>VLOOKUP(S59,'標準報酬表(R2.9～)'!A:I,7)</f>
        <v>#N/A</v>
      </c>
      <c r="X59" s="178" t="e">
        <f>VLOOKUP(S59,'標準報酬表(R2.9～)'!A:I,8)</f>
        <v>#N/A</v>
      </c>
      <c r="Y59" s="178" t="e">
        <f>VLOOKUP(S59,'標準報酬表(R2.9～)'!A:I,9)</f>
        <v>#N/A</v>
      </c>
      <c r="Z59" s="298"/>
      <c r="AA59" s="305"/>
      <c r="AB59" s="305"/>
      <c r="AC59" s="305"/>
      <c r="AD59" s="305"/>
      <c r="AE59" s="7"/>
      <c r="AF59" s="307"/>
      <c r="AG59" s="308"/>
      <c r="AH59" s="309"/>
      <c r="AI59" s="310"/>
      <c r="AJ59" s="7"/>
      <c r="AK59" s="7"/>
      <c r="AL59" s="7"/>
      <c r="AN59" s="7"/>
      <c r="AO59" s="7"/>
      <c r="AP59" s="7"/>
      <c r="AQ59" s="7"/>
      <c r="AR59" s="7"/>
      <c r="AS59" s="7"/>
      <c r="AT59" s="280">
        <v>1</v>
      </c>
      <c r="AU59" s="298"/>
      <c r="AV59" s="298"/>
    </row>
    <row r="60" spans="1:48">
      <c r="A60" s="296"/>
      <c r="B60" s="297"/>
      <c r="C60" s="298"/>
      <c r="D60" s="178">
        <v>2</v>
      </c>
      <c r="E60" s="178"/>
      <c r="F60" s="298"/>
      <c r="G60" s="302"/>
      <c r="H60" s="298"/>
      <c r="I60" s="298"/>
      <c r="J60" s="178"/>
      <c r="K60" s="303"/>
      <c r="L60" s="244"/>
      <c r="M60" s="303">
        <v>0</v>
      </c>
      <c r="N60" s="298"/>
      <c r="O60" s="315"/>
      <c r="P60" s="298"/>
      <c r="Q60" s="298"/>
      <c r="R60" s="298"/>
      <c r="S60" s="178">
        <f t="shared" si="5"/>
        <v>0</v>
      </c>
      <c r="T60" s="178" t="e">
        <f>VLOOKUP(S60,'標準報酬表(R2.9～)'!A:I,3)</f>
        <v>#N/A</v>
      </c>
      <c r="U60" s="178" t="e">
        <f>VLOOKUP(S60,'標準報酬表(R2.9～)'!A:I,4)</f>
        <v>#N/A</v>
      </c>
      <c r="V60" s="178" t="e">
        <f>VLOOKUP(S60,'標準報酬表(R2.9～)'!A:I,6)</f>
        <v>#N/A</v>
      </c>
      <c r="W60" s="178" t="e">
        <f>VLOOKUP(S60,'標準報酬表(R2.9～)'!A:I,7)</f>
        <v>#N/A</v>
      </c>
      <c r="X60" s="178" t="e">
        <f>VLOOKUP(S60,'標準報酬表(R2.9～)'!A:I,8)</f>
        <v>#N/A</v>
      </c>
      <c r="Y60" s="178" t="e">
        <f>VLOOKUP(S60,'標準報酬表(R2.9～)'!A:I,9)</f>
        <v>#N/A</v>
      </c>
      <c r="Z60" s="298"/>
      <c r="AA60" s="305"/>
      <c r="AB60" s="305"/>
      <c r="AC60" s="305"/>
      <c r="AD60" s="305"/>
      <c r="AE60" s="7"/>
      <c r="AF60" s="307"/>
      <c r="AG60" s="308"/>
      <c r="AH60" s="309"/>
      <c r="AI60" s="310"/>
      <c r="AJ60" s="7"/>
      <c r="AK60" s="7"/>
      <c r="AL60" s="7"/>
      <c r="AN60" s="7"/>
      <c r="AO60" s="7"/>
      <c r="AP60" s="7"/>
      <c r="AQ60" s="7"/>
      <c r="AR60" s="7"/>
      <c r="AS60" s="7"/>
      <c r="AT60" s="280">
        <v>1</v>
      </c>
      <c r="AU60" s="298"/>
      <c r="AV60" s="298"/>
    </row>
    <row r="61" spans="1:48">
      <c r="A61" s="296"/>
      <c r="B61" s="297"/>
      <c r="C61" s="298"/>
      <c r="D61" s="178">
        <v>2</v>
      </c>
      <c r="E61" s="178"/>
      <c r="F61" s="298"/>
      <c r="G61" s="302"/>
      <c r="H61" s="298"/>
      <c r="I61" s="298"/>
      <c r="J61" s="178"/>
      <c r="K61" s="303"/>
      <c r="L61" s="244"/>
      <c r="M61" s="303">
        <v>0</v>
      </c>
      <c r="N61" s="298"/>
      <c r="O61" s="315"/>
      <c r="P61" s="298"/>
      <c r="Q61" s="298"/>
      <c r="R61" s="298"/>
      <c r="S61" s="178">
        <f t="shared" si="5"/>
        <v>0</v>
      </c>
      <c r="T61" s="178" t="e">
        <f>VLOOKUP(S61,'標準報酬表(R2.9～)'!A:I,3)</f>
        <v>#N/A</v>
      </c>
      <c r="U61" s="178" t="e">
        <f>VLOOKUP(S61,'標準報酬表(R2.9～)'!A:I,4)</f>
        <v>#N/A</v>
      </c>
      <c r="V61" s="178" t="e">
        <f>VLOOKUP(S61,'標準報酬表(R2.9～)'!A:I,6)</f>
        <v>#N/A</v>
      </c>
      <c r="W61" s="178" t="e">
        <f>VLOOKUP(S61,'標準報酬表(R2.9～)'!A:I,7)</f>
        <v>#N/A</v>
      </c>
      <c r="X61" s="178" t="e">
        <f>VLOOKUP(S61,'標準報酬表(R2.9～)'!A:I,8)</f>
        <v>#N/A</v>
      </c>
      <c r="Y61" s="178" t="e">
        <f>VLOOKUP(S61,'標準報酬表(R2.9～)'!A:I,9)</f>
        <v>#N/A</v>
      </c>
      <c r="Z61" s="298"/>
      <c r="AA61" s="305"/>
      <c r="AB61" s="305"/>
      <c r="AC61" s="305"/>
      <c r="AD61" s="305"/>
      <c r="AE61" s="7"/>
      <c r="AF61" s="307"/>
      <c r="AG61" s="308"/>
      <c r="AH61" s="309"/>
      <c r="AI61" s="310"/>
      <c r="AJ61" s="7"/>
      <c r="AK61" s="7"/>
      <c r="AL61" s="7"/>
      <c r="AN61" s="7"/>
      <c r="AO61" s="7"/>
      <c r="AP61" s="7"/>
      <c r="AQ61" s="7"/>
      <c r="AR61" s="7"/>
      <c r="AS61" s="7"/>
      <c r="AT61" s="280">
        <v>1</v>
      </c>
      <c r="AU61" s="298"/>
      <c r="AV61" s="298"/>
    </row>
    <row r="62" spans="1:48">
      <c r="A62" s="296"/>
      <c r="B62" s="297"/>
      <c r="C62" s="298"/>
      <c r="D62" s="178">
        <v>2</v>
      </c>
      <c r="E62" s="178"/>
      <c r="F62" s="298"/>
      <c r="G62" s="302"/>
      <c r="H62" s="298"/>
      <c r="I62" s="298"/>
      <c r="J62" s="178"/>
      <c r="K62" s="303"/>
      <c r="L62" s="244"/>
      <c r="M62" s="303">
        <v>0</v>
      </c>
      <c r="N62" s="298"/>
      <c r="O62" s="315"/>
      <c r="P62" s="298"/>
      <c r="Q62" s="298"/>
      <c r="R62" s="298"/>
      <c r="S62" s="178">
        <f t="shared" si="5"/>
        <v>0</v>
      </c>
      <c r="T62" s="178" t="e">
        <f>VLOOKUP(S62,'標準報酬表(R2.9～)'!A:I,3)</f>
        <v>#N/A</v>
      </c>
      <c r="U62" s="178" t="e">
        <f>VLOOKUP(S62,'標準報酬表(R2.9～)'!A:I,4)</f>
        <v>#N/A</v>
      </c>
      <c r="V62" s="178" t="e">
        <f>VLOOKUP(S62,'標準報酬表(R2.9～)'!A:I,6)</f>
        <v>#N/A</v>
      </c>
      <c r="W62" s="178" t="e">
        <f>VLOOKUP(S62,'標準報酬表(R2.9～)'!A:I,7)</f>
        <v>#N/A</v>
      </c>
      <c r="X62" s="178" t="e">
        <f>VLOOKUP(S62,'標準報酬表(R2.9～)'!A:I,8)</f>
        <v>#N/A</v>
      </c>
      <c r="Y62" s="178" t="e">
        <f>VLOOKUP(S62,'標準報酬表(R2.9～)'!A:I,9)</f>
        <v>#N/A</v>
      </c>
      <c r="Z62" s="298"/>
      <c r="AA62" s="305"/>
      <c r="AB62" s="305"/>
      <c r="AC62" s="305"/>
      <c r="AD62" s="305"/>
      <c r="AE62" s="7"/>
      <c r="AF62" s="307"/>
      <c r="AG62" s="308"/>
      <c r="AH62" s="309"/>
      <c r="AI62" s="310"/>
      <c r="AJ62" s="7"/>
      <c r="AK62" s="7"/>
      <c r="AL62" s="7"/>
      <c r="AN62" s="7"/>
      <c r="AO62" s="7"/>
      <c r="AP62" s="7"/>
      <c r="AQ62" s="7"/>
      <c r="AR62" s="7"/>
      <c r="AS62" s="7"/>
      <c r="AT62" s="280">
        <v>1</v>
      </c>
      <c r="AU62" s="298"/>
      <c r="AV62" s="298"/>
    </row>
    <row r="63" spans="1:48">
      <c r="A63" s="296"/>
      <c r="B63" s="297"/>
      <c r="C63" s="298"/>
      <c r="D63" s="178">
        <v>2</v>
      </c>
      <c r="E63" s="178"/>
      <c r="F63" s="298"/>
      <c r="G63" s="302"/>
      <c r="H63" s="298"/>
      <c r="I63" s="298"/>
      <c r="J63" s="178"/>
      <c r="K63" s="303"/>
      <c r="L63" s="244"/>
      <c r="M63" s="303">
        <v>0</v>
      </c>
      <c r="N63" s="298"/>
      <c r="O63" s="315"/>
      <c r="P63" s="298"/>
      <c r="Q63" s="298"/>
      <c r="R63" s="298"/>
      <c r="S63" s="178">
        <f t="shared" si="5"/>
        <v>0</v>
      </c>
      <c r="T63" s="178" t="e">
        <f>VLOOKUP(S63,'標準報酬表(R2.9～)'!A:I,3)</f>
        <v>#N/A</v>
      </c>
      <c r="U63" s="178" t="e">
        <f>VLOOKUP(S63,'標準報酬表(R2.9～)'!A:I,4)</f>
        <v>#N/A</v>
      </c>
      <c r="V63" s="178" t="e">
        <f>VLOOKUP(S63,'標準報酬表(R2.9～)'!A:I,6)</f>
        <v>#N/A</v>
      </c>
      <c r="W63" s="178" t="e">
        <f>VLOOKUP(S63,'標準報酬表(R2.9～)'!A:I,7)</f>
        <v>#N/A</v>
      </c>
      <c r="X63" s="178" t="e">
        <f>VLOOKUP(S63,'標準報酬表(R2.9～)'!A:I,8)</f>
        <v>#N/A</v>
      </c>
      <c r="Y63" s="178" t="e">
        <f>VLOOKUP(S63,'標準報酬表(R2.9～)'!A:I,9)</f>
        <v>#N/A</v>
      </c>
      <c r="Z63" s="298"/>
      <c r="AA63" s="305"/>
      <c r="AB63" s="305"/>
      <c r="AC63" s="305"/>
      <c r="AD63" s="305"/>
      <c r="AE63" s="7"/>
      <c r="AF63" s="307"/>
      <c r="AG63" s="308"/>
      <c r="AH63" s="309"/>
      <c r="AI63" s="310"/>
      <c r="AJ63" s="7"/>
      <c r="AK63" s="7"/>
      <c r="AL63" s="7"/>
      <c r="AN63" s="7"/>
      <c r="AO63" s="7"/>
      <c r="AP63" s="7"/>
      <c r="AQ63" s="7"/>
      <c r="AR63" s="7"/>
      <c r="AS63" s="7"/>
      <c r="AT63" s="280">
        <v>1</v>
      </c>
      <c r="AU63" s="298"/>
      <c r="AV63" s="298"/>
    </row>
    <row r="64" spans="1:48">
      <c r="A64" s="296"/>
      <c r="B64" s="297"/>
      <c r="C64" s="298"/>
      <c r="D64" s="178">
        <v>2</v>
      </c>
      <c r="E64" s="178"/>
      <c r="F64" s="298"/>
      <c r="G64" s="302"/>
      <c r="H64" s="298"/>
      <c r="I64" s="298"/>
      <c r="J64" s="178"/>
      <c r="K64" s="303"/>
      <c r="L64" s="244"/>
      <c r="M64" s="303">
        <v>0</v>
      </c>
      <c r="N64" s="298"/>
      <c r="O64" s="315"/>
      <c r="P64" s="298"/>
      <c r="Q64" s="298"/>
      <c r="R64" s="298"/>
      <c r="S64" s="178">
        <f t="shared" si="5"/>
        <v>0</v>
      </c>
      <c r="T64" s="178" t="e">
        <f>VLOOKUP(S64,'標準報酬表(R2.9～)'!A:I,3)</f>
        <v>#N/A</v>
      </c>
      <c r="U64" s="178" t="e">
        <f>VLOOKUP(S64,'標準報酬表(R2.9～)'!A:I,4)</f>
        <v>#N/A</v>
      </c>
      <c r="V64" s="178" t="e">
        <f>VLOOKUP(S64,'標準報酬表(R2.9～)'!A:I,6)</f>
        <v>#N/A</v>
      </c>
      <c r="W64" s="178" t="e">
        <f>VLOOKUP(S64,'標準報酬表(R2.9～)'!A:I,7)</f>
        <v>#N/A</v>
      </c>
      <c r="X64" s="178" t="e">
        <f>VLOOKUP(S64,'標準報酬表(R2.9～)'!A:I,8)</f>
        <v>#N/A</v>
      </c>
      <c r="Y64" s="178" t="e">
        <f>VLOOKUP(S64,'標準報酬表(R2.9～)'!A:I,9)</f>
        <v>#N/A</v>
      </c>
      <c r="Z64" s="298"/>
      <c r="AA64" s="305"/>
      <c r="AB64" s="305"/>
      <c r="AC64" s="305"/>
      <c r="AD64" s="305"/>
      <c r="AE64" s="7"/>
      <c r="AF64" s="307"/>
      <c r="AG64" s="308"/>
      <c r="AH64" s="309"/>
      <c r="AI64" s="310"/>
      <c r="AJ64" s="7"/>
      <c r="AK64" s="7"/>
      <c r="AL64" s="7"/>
      <c r="AN64" s="7"/>
      <c r="AO64" s="7"/>
      <c r="AP64" s="7"/>
      <c r="AQ64" s="7"/>
      <c r="AR64" s="7"/>
      <c r="AS64" s="7"/>
      <c r="AT64" s="280">
        <v>1</v>
      </c>
      <c r="AU64" s="298"/>
      <c r="AV64" s="298"/>
    </row>
    <row r="65" spans="1:48">
      <c r="A65" s="296"/>
      <c r="B65" s="297"/>
      <c r="C65" s="298"/>
      <c r="D65" s="178">
        <v>2</v>
      </c>
      <c r="E65" s="178"/>
      <c r="F65" s="298"/>
      <c r="G65" s="302"/>
      <c r="H65" s="298"/>
      <c r="I65" s="298"/>
      <c r="J65" s="178"/>
      <c r="K65" s="303"/>
      <c r="L65" s="244"/>
      <c r="M65" s="303">
        <v>0</v>
      </c>
      <c r="N65" s="298"/>
      <c r="O65" s="315"/>
      <c r="P65" s="298"/>
      <c r="Q65" s="298"/>
      <c r="R65" s="298"/>
      <c r="S65" s="178">
        <f t="shared" si="5"/>
        <v>0</v>
      </c>
      <c r="T65" s="178" t="e">
        <f>VLOOKUP(S65,'標準報酬表(R2.9～)'!A:I,3)</f>
        <v>#N/A</v>
      </c>
      <c r="U65" s="178" t="e">
        <f>VLOOKUP(S65,'標準報酬表(R2.9～)'!A:I,4)</f>
        <v>#N/A</v>
      </c>
      <c r="V65" s="178" t="e">
        <f>VLOOKUP(S65,'標準報酬表(R2.9～)'!A:I,6)</f>
        <v>#N/A</v>
      </c>
      <c r="W65" s="178" t="e">
        <f>VLOOKUP(S65,'標準報酬表(R2.9～)'!A:I,7)</f>
        <v>#N/A</v>
      </c>
      <c r="X65" s="178" t="e">
        <f>VLOOKUP(S65,'標準報酬表(R2.9～)'!A:I,8)</f>
        <v>#N/A</v>
      </c>
      <c r="Y65" s="178" t="e">
        <f>VLOOKUP(S65,'標準報酬表(R2.9～)'!A:I,9)</f>
        <v>#N/A</v>
      </c>
      <c r="Z65" s="298"/>
      <c r="AA65" s="305"/>
      <c r="AB65" s="305"/>
      <c r="AC65" s="305"/>
      <c r="AD65" s="305"/>
      <c r="AE65" s="7"/>
      <c r="AF65" s="307"/>
      <c r="AG65" s="308"/>
      <c r="AH65" s="309"/>
      <c r="AI65" s="310"/>
      <c r="AJ65" s="7"/>
      <c r="AK65" s="7"/>
      <c r="AL65" s="7"/>
      <c r="AN65" s="7"/>
      <c r="AO65" s="7"/>
      <c r="AP65" s="7"/>
      <c r="AQ65" s="7"/>
      <c r="AR65" s="7"/>
      <c r="AS65" s="7"/>
      <c r="AT65" s="280">
        <v>1</v>
      </c>
      <c r="AU65" s="298"/>
      <c r="AV65" s="298"/>
    </row>
    <row r="66" spans="1:48">
      <c r="A66" s="296"/>
      <c r="B66" s="297"/>
      <c r="C66" s="298"/>
      <c r="D66" s="178">
        <v>2</v>
      </c>
      <c r="E66" s="178"/>
      <c r="F66" s="298"/>
      <c r="G66" s="302"/>
      <c r="H66" s="298"/>
      <c r="I66" s="298"/>
      <c r="J66" s="178"/>
      <c r="K66" s="303"/>
      <c r="L66" s="244"/>
      <c r="M66" s="303">
        <v>0</v>
      </c>
      <c r="N66" s="298"/>
      <c r="O66" s="315"/>
      <c r="P66" s="298"/>
      <c r="Q66" s="298"/>
      <c r="R66" s="298"/>
      <c r="S66" s="178">
        <f t="shared" si="5"/>
        <v>0</v>
      </c>
      <c r="T66" s="178" t="e">
        <f>VLOOKUP(S66,'標準報酬表(R2.9～)'!A:I,3)</f>
        <v>#N/A</v>
      </c>
      <c r="U66" s="178" t="e">
        <f>VLOOKUP(S66,'標準報酬表(R2.9～)'!A:I,4)</f>
        <v>#N/A</v>
      </c>
      <c r="V66" s="178" t="e">
        <f>VLOOKUP(S66,'標準報酬表(R2.9～)'!A:I,6)</f>
        <v>#N/A</v>
      </c>
      <c r="W66" s="178" t="e">
        <f>VLOOKUP(S66,'標準報酬表(R2.9～)'!A:I,7)</f>
        <v>#N/A</v>
      </c>
      <c r="X66" s="178" t="e">
        <f>VLOOKUP(S66,'標準報酬表(R2.9～)'!A:I,8)</f>
        <v>#N/A</v>
      </c>
      <c r="Y66" s="178" t="e">
        <f>VLOOKUP(S66,'標準報酬表(R2.9～)'!A:I,9)</f>
        <v>#N/A</v>
      </c>
      <c r="Z66" s="298"/>
      <c r="AA66" s="305"/>
      <c r="AB66" s="305"/>
      <c r="AC66" s="305"/>
      <c r="AD66" s="305"/>
      <c r="AE66" s="7"/>
      <c r="AF66" s="307"/>
      <c r="AG66" s="308"/>
      <c r="AH66" s="309"/>
      <c r="AI66" s="310"/>
      <c r="AJ66" s="7"/>
      <c r="AK66" s="7"/>
      <c r="AL66" s="7"/>
      <c r="AN66" s="7"/>
      <c r="AO66" s="7"/>
      <c r="AP66" s="7"/>
      <c r="AQ66" s="7"/>
      <c r="AR66" s="7"/>
      <c r="AS66" s="7"/>
      <c r="AT66" s="280">
        <v>1</v>
      </c>
      <c r="AU66" s="298"/>
      <c r="AV66" s="298"/>
    </row>
    <row r="67" spans="1:48">
      <c r="A67" s="296"/>
      <c r="B67" s="297"/>
      <c r="C67" s="298"/>
      <c r="D67" s="178">
        <v>2</v>
      </c>
      <c r="E67" s="178"/>
      <c r="F67" s="298"/>
      <c r="G67" s="302"/>
      <c r="H67" s="298"/>
      <c r="I67" s="298"/>
      <c r="J67" s="178"/>
      <c r="K67" s="303"/>
      <c r="L67" s="244"/>
      <c r="M67" s="303">
        <v>0</v>
      </c>
      <c r="N67" s="298"/>
      <c r="O67" s="315"/>
      <c r="P67" s="298"/>
      <c r="Q67" s="298"/>
      <c r="R67" s="298"/>
      <c r="S67" s="178">
        <f t="shared" si="5"/>
        <v>0</v>
      </c>
      <c r="T67" s="178" t="e">
        <f>VLOOKUP(S67,'標準報酬表(R2.9～)'!A:I,3)</f>
        <v>#N/A</v>
      </c>
      <c r="U67" s="178" t="e">
        <f>VLOOKUP(S67,'標準報酬表(R2.9～)'!A:I,4)</f>
        <v>#N/A</v>
      </c>
      <c r="V67" s="178" t="e">
        <f>VLOOKUP(S67,'標準報酬表(R2.9～)'!A:I,6)</f>
        <v>#N/A</v>
      </c>
      <c r="W67" s="178" t="e">
        <f>VLOOKUP(S67,'標準報酬表(R2.9～)'!A:I,7)</f>
        <v>#N/A</v>
      </c>
      <c r="X67" s="178" t="e">
        <f>VLOOKUP(S67,'標準報酬表(R2.9～)'!A:I,8)</f>
        <v>#N/A</v>
      </c>
      <c r="Y67" s="178" t="e">
        <f>VLOOKUP(S67,'標準報酬表(R2.9～)'!A:I,9)</f>
        <v>#N/A</v>
      </c>
      <c r="Z67" s="298"/>
      <c r="AA67" s="305"/>
      <c r="AB67" s="305"/>
      <c r="AC67" s="305"/>
      <c r="AD67" s="305"/>
      <c r="AE67" s="7"/>
      <c r="AF67" s="307"/>
      <c r="AG67" s="308"/>
      <c r="AH67" s="309"/>
      <c r="AI67" s="310"/>
      <c r="AJ67" s="7"/>
      <c r="AK67" s="7"/>
      <c r="AL67" s="7"/>
      <c r="AN67" s="7"/>
      <c r="AO67" s="7"/>
      <c r="AP67" s="7"/>
      <c r="AQ67" s="7"/>
      <c r="AR67" s="7"/>
      <c r="AS67" s="7"/>
      <c r="AT67" s="280">
        <v>1</v>
      </c>
      <c r="AU67" s="298"/>
      <c r="AV67" s="298"/>
    </row>
    <row r="68" spans="1:48">
      <c r="A68" s="296"/>
      <c r="B68" s="297"/>
      <c r="C68" s="298"/>
      <c r="D68" s="178">
        <v>2</v>
      </c>
      <c r="E68" s="178"/>
      <c r="F68" s="298"/>
      <c r="G68" s="302"/>
      <c r="H68" s="298"/>
      <c r="I68" s="298"/>
      <c r="J68" s="178"/>
      <c r="K68" s="303"/>
      <c r="L68" s="244"/>
      <c r="M68" s="303">
        <v>0</v>
      </c>
      <c r="N68" s="298"/>
      <c r="O68" s="315"/>
      <c r="P68" s="298"/>
      <c r="Q68" s="298"/>
      <c r="R68" s="298"/>
      <c r="S68" s="178">
        <f t="shared" si="5"/>
        <v>0</v>
      </c>
      <c r="T68" s="178" t="e">
        <f>VLOOKUP(S68,'標準報酬表(R2.9～)'!A:I,3)</f>
        <v>#N/A</v>
      </c>
      <c r="U68" s="178" t="e">
        <f>VLOOKUP(S68,'標準報酬表(R2.9～)'!A:I,4)</f>
        <v>#N/A</v>
      </c>
      <c r="V68" s="178" t="e">
        <f>VLOOKUP(S68,'標準報酬表(R2.9～)'!A:I,6)</f>
        <v>#N/A</v>
      </c>
      <c r="W68" s="178" t="e">
        <f>VLOOKUP(S68,'標準報酬表(R2.9～)'!A:I,7)</f>
        <v>#N/A</v>
      </c>
      <c r="X68" s="178" t="e">
        <f>VLOOKUP(S68,'標準報酬表(R2.9～)'!A:I,8)</f>
        <v>#N/A</v>
      </c>
      <c r="Y68" s="178" t="e">
        <f>VLOOKUP(S68,'標準報酬表(R2.9～)'!A:I,9)</f>
        <v>#N/A</v>
      </c>
      <c r="Z68" s="298"/>
      <c r="AA68" s="305"/>
      <c r="AB68" s="305"/>
      <c r="AC68" s="305"/>
      <c r="AD68" s="305"/>
      <c r="AE68" s="7"/>
      <c r="AF68" s="307"/>
      <c r="AG68" s="308"/>
      <c r="AH68" s="309"/>
      <c r="AI68" s="310"/>
      <c r="AJ68" s="7"/>
      <c r="AK68" s="7"/>
      <c r="AL68" s="7"/>
      <c r="AN68" s="7"/>
      <c r="AO68" s="7"/>
      <c r="AP68" s="7"/>
      <c r="AQ68" s="7"/>
      <c r="AR68" s="7"/>
      <c r="AS68" s="7"/>
      <c r="AT68" s="280">
        <v>1</v>
      </c>
      <c r="AU68" s="298"/>
      <c r="AV68" s="298"/>
    </row>
    <row r="69" spans="1:48">
      <c r="A69" s="296"/>
      <c r="B69" s="297"/>
      <c r="C69" s="298"/>
      <c r="D69" s="178">
        <v>2</v>
      </c>
      <c r="E69" s="178"/>
      <c r="F69" s="298"/>
      <c r="G69" s="302"/>
      <c r="H69" s="298"/>
      <c r="I69" s="298"/>
      <c r="J69" s="178"/>
      <c r="K69" s="303"/>
      <c r="L69" s="244"/>
      <c r="M69" s="303">
        <v>0</v>
      </c>
      <c r="N69" s="298"/>
      <c r="O69" s="315"/>
      <c r="P69" s="298"/>
      <c r="Q69" s="298"/>
      <c r="R69" s="298"/>
      <c r="S69" s="178">
        <f t="shared" si="5"/>
        <v>0</v>
      </c>
      <c r="T69" s="178" t="e">
        <f>VLOOKUP(S69,'標準報酬表(R2.9～)'!A:I,3)</f>
        <v>#N/A</v>
      </c>
      <c r="U69" s="178" t="e">
        <f>VLOOKUP(S69,'標準報酬表(R2.9～)'!A:I,4)</f>
        <v>#N/A</v>
      </c>
      <c r="V69" s="178" t="e">
        <f>VLOOKUP(S69,'標準報酬表(R2.9～)'!A:I,6)</f>
        <v>#N/A</v>
      </c>
      <c r="W69" s="178" t="e">
        <f>VLOOKUP(S69,'標準報酬表(R2.9～)'!A:I,7)</f>
        <v>#N/A</v>
      </c>
      <c r="X69" s="178" t="e">
        <f>VLOOKUP(S69,'標準報酬表(R2.9～)'!A:I,8)</f>
        <v>#N/A</v>
      </c>
      <c r="Y69" s="178" t="e">
        <f>VLOOKUP(S69,'標準報酬表(R2.9～)'!A:I,9)</f>
        <v>#N/A</v>
      </c>
      <c r="Z69" s="298"/>
      <c r="AA69" s="305"/>
      <c r="AB69" s="305"/>
      <c r="AC69" s="305"/>
      <c r="AD69" s="305"/>
      <c r="AE69" s="7"/>
      <c r="AF69" s="307"/>
      <c r="AG69" s="308"/>
      <c r="AH69" s="309"/>
      <c r="AI69" s="310"/>
      <c r="AJ69" s="7"/>
      <c r="AK69" s="7"/>
      <c r="AL69" s="7"/>
      <c r="AN69" s="7"/>
      <c r="AO69" s="7"/>
      <c r="AP69" s="7"/>
      <c r="AQ69" s="7"/>
      <c r="AR69" s="7"/>
      <c r="AS69" s="7"/>
      <c r="AT69" s="280">
        <v>1</v>
      </c>
      <c r="AU69" s="298"/>
      <c r="AV69" s="298"/>
    </row>
    <row r="70" spans="1:48">
      <c r="A70" s="296"/>
      <c r="B70" s="297"/>
      <c r="C70" s="298"/>
      <c r="D70" s="178">
        <v>2</v>
      </c>
      <c r="E70" s="178"/>
      <c r="F70" s="298"/>
      <c r="G70" s="302"/>
      <c r="H70" s="298"/>
      <c r="I70" s="298"/>
      <c r="J70" s="178"/>
      <c r="K70" s="303"/>
      <c r="L70" s="244"/>
      <c r="M70" s="303">
        <v>0</v>
      </c>
      <c r="N70" s="298"/>
      <c r="O70" s="315"/>
      <c r="P70" s="298"/>
      <c r="Q70" s="298"/>
      <c r="R70" s="298"/>
      <c r="S70" s="178">
        <f t="shared" si="5"/>
        <v>0</v>
      </c>
      <c r="T70" s="178" t="e">
        <f>VLOOKUP(S70,'標準報酬表(R2.9～)'!A:I,3)</f>
        <v>#N/A</v>
      </c>
      <c r="U70" s="178" t="e">
        <f>VLOOKUP(S70,'標準報酬表(R2.9～)'!A:I,4)</f>
        <v>#N/A</v>
      </c>
      <c r="V70" s="178" t="e">
        <f>VLOOKUP(S70,'標準報酬表(R2.9～)'!A:I,6)</f>
        <v>#N/A</v>
      </c>
      <c r="W70" s="178" t="e">
        <f>VLOOKUP(S70,'標準報酬表(R2.9～)'!A:I,7)</f>
        <v>#N/A</v>
      </c>
      <c r="X70" s="178" t="e">
        <f>VLOOKUP(S70,'標準報酬表(R2.9～)'!A:I,8)</f>
        <v>#N/A</v>
      </c>
      <c r="Y70" s="178" t="e">
        <f>VLOOKUP(S70,'標準報酬表(R2.9～)'!A:I,9)</f>
        <v>#N/A</v>
      </c>
      <c r="Z70" s="298"/>
      <c r="AA70" s="305"/>
      <c r="AB70" s="305"/>
      <c r="AC70" s="305"/>
      <c r="AD70" s="305"/>
      <c r="AE70" s="7"/>
      <c r="AF70" s="307"/>
      <c r="AG70" s="308"/>
      <c r="AH70" s="309"/>
      <c r="AI70" s="310"/>
      <c r="AJ70" s="7"/>
      <c r="AK70" s="7"/>
      <c r="AL70" s="7"/>
      <c r="AN70" s="7"/>
      <c r="AO70" s="7"/>
      <c r="AP70" s="7"/>
      <c r="AQ70" s="7"/>
      <c r="AR70" s="7"/>
      <c r="AS70" s="7"/>
      <c r="AT70" s="280">
        <v>1</v>
      </c>
      <c r="AU70" s="298"/>
      <c r="AV70" s="298"/>
    </row>
    <row r="71" spans="1:48">
      <c r="A71" s="296"/>
      <c r="B71" s="297"/>
      <c r="C71" s="298"/>
      <c r="D71" s="178">
        <v>2</v>
      </c>
      <c r="E71" s="178"/>
      <c r="F71" s="298"/>
      <c r="G71" s="302"/>
      <c r="H71" s="298"/>
      <c r="I71" s="298"/>
      <c r="J71" s="178"/>
      <c r="K71" s="303"/>
      <c r="L71" s="244"/>
      <c r="M71" s="303">
        <v>0</v>
      </c>
      <c r="N71" s="298"/>
      <c r="O71" s="315"/>
      <c r="P71" s="298"/>
      <c r="Q71" s="298"/>
      <c r="R71" s="298"/>
      <c r="S71" s="178">
        <f t="shared" si="5"/>
        <v>0</v>
      </c>
      <c r="T71" s="178" t="e">
        <f>VLOOKUP(S71,'標準報酬表(R2.9～)'!A:I,3)</f>
        <v>#N/A</v>
      </c>
      <c r="U71" s="178" t="e">
        <f>VLOOKUP(S71,'標準報酬表(R2.9～)'!A:I,4)</f>
        <v>#N/A</v>
      </c>
      <c r="V71" s="178" t="e">
        <f>VLOOKUP(S71,'標準報酬表(R2.9～)'!A:I,6)</f>
        <v>#N/A</v>
      </c>
      <c r="W71" s="178" t="e">
        <f>VLOOKUP(S71,'標準報酬表(R2.9～)'!A:I,7)</f>
        <v>#N/A</v>
      </c>
      <c r="X71" s="178" t="e">
        <f>VLOOKUP(S71,'標準報酬表(R2.9～)'!A:I,8)</f>
        <v>#N/A</v>
      </c>
      <c r="Y71" s="178" t="e">
        <f>VLOOKUP(S71,'標準報酬表(R2.9～)'!A:I,9)</f>
        <v>#N/A</v>
      </c>
      <c r="Z71" s="298"/>
      <c r="AA71" s="305"/>
      <c r="AB71" s="305"/>
      <c r="AC71" s="305"/>
      <c r="AD71" s="305"/>
      <c r="AE71" s="7"/>
      <c r="AF71" s="307"/>
      <c r="AG71" s="308"/>
      <c r="AH71" s="309"/>
      <c r="AI71" s="310"/>
      <c r="AJ71" s="7"/>
      <c r="AK71" s="7"/>
      <c r="AL71" s="7"/>
      <c r="AN71" s="7"/>
      <c r="AO71" s="7"/>
      <c r="AP71" s="7"/>
      <c r="AQ71" s="7"/>
      <c r="AR71" s="7"/>
      <c r="AS71" s="7"/>
      <c r="AT71" s="280">
        <v>1</v>
      </c>
      <c r="AU71" s="298"/>
      <c r="AV71" s="298"/>
    </row>
    <row r="72" spans="1:48">
      <c r="A72" s="296"/>
      <c r="B72" s="297"/>
      <c r="C72" s="298"/>
      <c r="D72" s="178">
        <v>2</v>
      </c>
      <c r="E72" s="178"/>
      <c r="F72" s="298"/>
      <c r="G72" s="302"/>
      <c r="H72" s="298"/>
      <c r="I72" s="298"/>
      <c r="J72" s="178"/>
      <c r="K72" s="303"/>
      <c r="L72" s="244"/>
      <c r="M72" s="303">
        <v>0</v>
      </c>
      <c r="N72" s="298"/>
      <c r="O72" s="315"/>
      <c r="P72" s="298"/>
      <c r="Q72" s="298"/>
      <c r="R72" s="298"/>
      <c r="S72" s="178">
        <f t="shared" si="5"/>
        <v>0</v>
      </c>
      <c r="T72" s="178" t="e">
        <f>VLOOKUP(S72,'標準報酬表(R2.9～)'!A:I,3)</f>
        <v>#N/A</v>
      </c>
      <c r="U72" s="178" t="e">
        <f>VLOOKUP(S72,'標準報酬表(R2.9～)'!A:I,4)</f>
        <v>#N/A</v>
      </c>
      <c r="V72" s="178" t="e">
        <f>VLOOKUP(S72,'標準報酬表(R2.9～)'!A:I,6)</f>
        <v>#N/A</v>
      </c>
      <c r="W72" s="178" t="e">
        <f>VLOOKUP(S72,'標準報酬表(R2.9～)'!A:I,7)</f>
        <v>#N/A</v>
      </c>
      <c r="X72" s="178" t="e">
        <f>VLOOKUP(S72,'標準報酬表(R2.9～)'!A:I,8)</f>
        <v>#N/A</v>
      </c>
      <c r="Y72" s="178" t="e">
        <f>VLOOKUP(S72,'標準報酬表(R2.9～)'!A:I,9)</f>
        <v>#N/A</v>
      </c>
      <c r="Z72" s="298"/>
      <c r="AA72" s="305"/>
      <c r="AB72" s="305"/>
      <c r="AC72" s="305"/>
      <c r="AD72" s="305"/>
      <c r="AE72" s="7"/>
      <c r="AF72" s="307"/>
      <c r="AG72" s="308"/>
      <c r="AH72" s="309"/>
      <c r="AI72" s="310"/>
      <c r="AJ72" s="7"/>
      <c r="AK72" s="7"/>
      <c r="AL72" s="7"/>
      <c r="AN72" s="7"/>
      <c r="AO72" s="7"/>
      <c r="AP72" s="7"/>
      <c r="AQ72" s="7"/>
      <c r="AR72" s="7"/>
      <c r="AS72" s="7"/>
      <c r="AT72" s="280">
        <v>1</v>
      </c>
      <c r="AU72" s="298"/>
      <c r="AV72" s="298"/>
    </row>
    <row r="73" spans="1:48">
      <c r="A73" s="296"/>
      <c r="B73" s="297"/>
      <c r="C73" s="298"/>
      <c r="D73" s="178">
        <v>2</v>
      </c>
      <c r="E73" s="178"/>
      <c r="F73" s="298"/>
      <c r="G73" s="302"/>
      <c r="H73" s="298"/>
      <c r="I73" s="298"/>
      <c r="J73" s="178"/>
      <c r="K73" s="303"/>
      <c r="L73" s="244"/>
      <c r="M73" s="303">
        <v>0</v>
      </c>
      <c r="N73" s="298"/>
      <c r="O73" s="315"/>
      <c r="P73" s="298"/>
      <c r="Q73" s="298"/>
      <c r="R73" s="298"/>
      <c r="S73" s="178">
        <f t="shared" si="5"/>
        <v>0</v>
      </c>
      <c r="T73" s="178" t="e">
        <f>VLOOKUP(S73,'標準報酬表(R2.9～)'!A:I,3)</f>
        <v>#N/A</v>
      </c>
      <c r="U73" s="178" t="e">
        <f>VLOOKUP(S73,'標準報酬表(R2.9～)'!A:I,4)</f>
        <v>#N/A</v>
      </c>
      <c r="V73" s="178" t="e">
        <f>VLOOKUP(S73,'標準報酬表(R2.9～)'!A:I,6)</f>
        <v>#N/A</v>
      </c>
      <c r="W73" s="178" t="e">
        <f>VLOOKUP(S73,'標準報酬表(R2.9～)'!A:I,7)</f>
        <v>#N/A</v>
      </c>
      <c r="X73" s="178" t="e">
        <f>VLOOKUP(S73,'標準報酬表(R2.9～)'!A:I,8)</f>
        <v>#N/A</v>
      </c>
      <c r="Y73" s="178" t="e">
        <f>VLOOKUP(S73,'標準報酬表(R2.9～)'!A:I,9)</f>
        <v>#N/A</v>
      </c>
      <c r="Z73" s="298"/>
      <c r="AA73" s="305"/>
      <c r="AB73" s="305"/>
      <c r="AC73" s="305"/>
      <c r="AD73" s="305"/>
      <c r="AE73" s="7"/>
      <c r="AF73" s="307"/>
      <c r="AG73" s="308"/>
      <c r="AH73" s="309"/>
      <c r="AI73" s="310"/>
      <c r="AJ73" s="7"/>
      <c r="AK73" s="7"/>
      <c r="AL73" s="7"/>
      <c r="AN73" s="7"/>
      <c r="AO73" s="7"/>
      <c r="AP73" s="7"/>
      <c r="AQ73" s="7"/>
      <c r="AR73" s="7"/>
      <c r="AS73" s="7"/>
      <c r="AT73" s="280">
        <v>1</v>
      </c>
      <c r="AU73" s="298"/>
      <c r="AV73" s="298"/>
    </row>
    <row r="74" spans="1:48">
      <c r="A74" s="296"/>
      <c r="B74" s="297"/>
      <c r="C74" s="298"/>
      <c r="D74" s="178">
        <v>2</v>
      </c>
      <c r="E74" s="178"/>
      <c r="F74" s="298"/>
      <c r="G74" s="302"/>
      <c r="H74" s="298"/>
      <c r="I74" s="298"/>
      <c r="J74" s="178"/>
      <c r="K74" s="303"/>
      <c r="L74" s="244"/>
      <c r="M74" s="303">
        <v>0</v>
      </c>
      <c r="N74" s="298"/>
      <c r="O74" s="315"/>
      <c r="P74" s="298"/>
      <c r="Q74" s="298"/>
      <c r="R74" s="298"/>
      <c r="S74" s="178">
        <f t="shared" si="5"/>
        <v>0</v>
      </c>
      <c r="T74" s="178" t="e">
        <f>VLOOKUP(S74,'標準報酬表(R2.9～)'!A:I,3)</f>
        <v>#N/A</v>
      </c>
      <c r="U74" s="178" t="e">
        <f>VLOOKUP(S74,'標準報酬表(R2.9～)'!A:I,4)</f>
        <v>#N/A</v>
      </c>
      <c r="V74" s="178" t="e">
        <f>VLOOKUP(S74,'標準報酬表(R2.9～)'!A:I,6)</f>
        <v>#N/A</v>
      </c>
      <c r="W74" s="178" t="e">
        <f>VLOOKUP(S74,'標準報酬表(R2.9～)'!A:I,7)</f>
        <v>#N/A</v>
      </c>
      <c r="X74" s="178" t="e">
        <f>VLOOKUP(S74,'標準報酬表(R2.9～)'!A:I,8)</f>
        <v>#N/A</v>
      </c>
      <c r="Y74" s="178" t="e">
        <f>VLOOKUP(S74,'標準報酬表(R2.9～)'!A:I,9)</f>
        <v>#N/A</v>
      </c>
      <c r="Z74" s="298"/>
      <c r="AA74" s="305"/>
      <c r="AB74" s="305"/>
      <c r="AC74" s="305"/>
      <c r="AD74" s="305"/>
      <c r="AE74" s="7"/>
      <c r="AF74" s="307"/>
      <c r="AG74" s="308"/>
      <c r="AH74" s="309"/>
      <c r="AI74" s="310"/>
      <c r="AJ74" s="7"/>
      <c r="AK74" s="7"/>
      <c r="AL74" s="7"/>
      <c r="AN74" s="7"/>
      <c r="AO74" s="7"/>
      <c r="AP74" s="7"/>
      <c r="AQ74" s="7"/>
      <c r="AR74" s="7"/>
      <c r="AS74" s="7"/>
      <c r="AT74" s="280">
        <v>1</v>
      </c>
      <c r="AU74" s="298"/>
      <c r="AV74" s="298"/>
    </row>
    <row r="75" spans="1:48">
      <c r="A75" s="296"/>
      <c r="B75" s="297"/>
      <c r="C75" s="298"/>
      <c r="D75" s="178">
        <v>2</v>
      </c>
      <c r="E75" s="178"/>
      <c r="F75" s="298"/>
      <c r="G75" s="302"/>
      <c r="H75" s="298"/>
      <c r="I75" s="298"/>
      <c r="J75" s="178"/>
      <c r="K75" s="303"/>
      <c r="L75" s="244"/>
      <c r="M75" s="303">
        <v>0</v>
      </c>
      <c r="N75" s="298"/>
      <c r="O75" s="315"/>
      <c r="P75" s="298"/>
      <c r="Q75" s="298"/>
      <c r="R75" s="298"/>
      <c r="S75" s="178">
        <f t="shared" si="5"/>
        <v>0</v>
      </c>
      <c r="T75" s="178" t="e">
        <f>VLOOKUP(S75,'標準報酬表(R2.9～)'!A:I,3)</f>
        <v>#N/A</v>
      </c>
      <c r="U75" s="178" t="e">
        <f>VLOOKUP(S75,'標準報酬表(R2.9～)'!A:I,4)</f>
        <v>#N/A</v>
      </c>
      <c r="V75" s="178" t="e">
        <f>VLOOKUP(S75,'標準報酬表(R2.9～)'!A:I,6)</f>
        <v>#N/A</v>
      </c>
      <c r="W75" s="178" t="e">
        <f>VLOOKUP(S75,'標準報酬表(R2.9～)'!A:I,7)</f>
        <v>#N/A</v>
      </c>
      <c r="X75" s="178" t="e">
        <f>VLOOKUP(S75,'標準報酬表(R2.9～)'!A:I,8)</f>
        <v>#N/A</v>
      </c>
      <c r="Y75" s="178" t="e">
        <f>VLOOKUP(S75,'標準報酬表(R2.9～)'!A:I,9)</f>
        <v>#N/A</v>
      </c>
      <c r="Z75" s="298"/>
      <c r="AA75" s="305"/>
      <c r="AB75" s="305"/>
      <c r="AC75" s="305"/>
      <c r="AD75" s="305"/>
      <c r="AE75" s="7"/>
      <c r="AF75" s="307"/>
      <c r="AG75" s="308"/>
      <c r="AH75" s="309"/>
      <c r="AI75" s="310"/>
      <c r="AJ75" s="7"/>
      <c r="AK75" s="7"/>
      <c r="AL75" s="7"/>
      <c r="AN75" s="7"/>
      <c r="AO75" s="7"/>
      <c r="AP75" s="7"/>
      <c r="AQ75" s="7"/>
      <c r="AR75" s="7"/>
      <c r="AS75" s="7"/>
      <c r="AT75" s="280">
        <v>1</v>
      </c>
      <c r="AU75" s="298"/>
      <c r="AV75" s="298"/>
    </row>
    <row r="76" spans="1:48">
      <c r="A76" s="296"/>
      <c r="B76" s="297"/>
      <c r="C76" s="298"/>
      <c r="D76" s="178">
        <v>2</v>
      </c>
      <c r="E76" s="178"/>
      <c r="F76" s="298"/>
      <c r="G76" s="302"/>
      <c r="H76" s="298"/>
      <c r="I76" s="298"/>
      <c r="J76" s="178"/>
      <c r="K76" s="303"/>
      <c r="L76" s="244"/>
      <c r="M76" s="303">
        <v>0</v>
      </c>
      <c r="N76" s="298"/>
      <c r="O76" s="315"/>
      <c r="P76" s="298"/>
      <c r="Q76" s="298"/>
      <c r="R76" s="298"/>
      <c r="S76" s="178">
        <f t="shared" si="5"/>
        <v>0</v>
      </c>
      <c r="T76" s="178" t="e">
        <f>VLOOKUP(S76,'標準報酬表(R2.9～)'!A:I,3)</f>
        <v>#N/A</v>
      </c>
      <c r="U76" s="178" t="e">
        <f>VLOOKUP(S76,'標準報酬表(R2.9～)'!A:I,4)</f>
        <v>#N/A</v>
      </c>
      <c r="V76" s="178" t="e">
        <f>VLOOKUP(S76,'標準報酬表(R2.9～)'!A:I,6)</f>
        <v>#N/A</v>
      </c>
      <c r="W76" s="178" t="e">
        <f>VLOOKUP(S76,'標準報酬表(R2.9～)'!A:I,7)</f>
        <v>#N/A</v>
      </c>
      <c r="X76" s="178" t="e">
        <f>VLOOKUP(S76,'標準報酬表(R2.9～)'!A:I,8)</f>
        <v>#N/A</v>
      </c>
      <c r="Y76" s="178" t="e">
        <f>VLOOKUP(S76,'標準報酬表(R2.9～)'!A:I,9)</f>
        <v>#N/A</v>
      </c>
      <c r="Z76" s="298"/>
      <c r="AA76" s="305"/>
      <c r="AB76" s="305"/>
      <c r="AC76" s="305"/>
      <c r="AD76" s="305"/>
      <c r="AE76" s="7"/>
      <c r="AF76" s="307"/>
      <c r="AG76" s="308"/>
      <c r="AH76" s="309"/>
      <c r="AI76" s="310"/>
      <c r="AJ76" s="7"/>
      <c r="AK76" s="7"/>
      <c r="AL76" s="7"/>
      <c r="AN76" s="7"/>
      <c r="AO76" s="7"/>
      <c r="AP76" s="7"/>
      <c r="AQ76" s="7"/>
      <c r="AR76" s="7"/>
      <c r="AS76" s="7"/>
      <c r="AT76" s="280">
        <v>1</v>
      </c>
      <c r="AU76" s="298"/>
      <c r="AV76" s="298"/>
    </row>
    <row r="77" spans="1:48">
      <c r="A77" s="296"/>
      <c r="B77" s="297"/>
      <c r="C77" s="298"/>
      <c r="D77" s="178">
        <v>2</v>
      </c>
      <c r="E77" s="178"/>
      <c r="F77" s="298"/>
      <c r="G77" s="302"/>
      <c r="H77" s="298"/>
      <c r="I77" s="298"/>
      <c r="J77" s="178"/>
      <c r="K77" s="303"/>
      <c r="L77" s="244"/>
      <c r="M77" s="303">
        <v>0</v>
      </c>
      <c r="N77" s="298"/>
      <c r="O77" s="315"/>
      <c r="P77" s="298"/>
      <c r="Q77" s="298"/>
      <c r="R77" s="298"/>
      <c r="S77" s="178">
        <f t="shared" si="5"/>
        <v>0</v>
      </c>
      <c r="T77" s="178" t="e">
        <f>VLOOKUP(S77,'標準報酬表(R2.9～)'!A:I,3)</f>
        <v>#N/A</v>
      </c>
      <c r="U77" s="178" t="e">
        <f>VLOOKUP(S77,'標準報酬表(R2.9～)'!A:I,4)</f>
        <v>#N/A</v>
      </c>
      <c r="V77" s="178" t="e">
        <f>VLOOKUP(S77,'標準報酬表(R2.9～)'!A:I,6)</f>
        <v>#N/A</v>
      </c>
      <c r="W77" s="178" t="e">
        <f>VLOOKUP(S77,'標準報酬表(R2.9～)'!A:I,7)</f>
        <v>#N/A</v>
      </c>
      <c r="X77" s="178" t="e">
        <f>VLOOKUP(S77,'標準報酬表(R2.9～)'!A:I,8)</f>
        <v>#N/A</v>
      </c>
      <c r="Y77" s="178" t="e">
        <f>VLOOKUP(S77,'標準報酬表(R2.9～)'!A:I,9)</f>
        <v>#N/A</v>
      </c>
      <c r="Z77" s="298"/>
      <c r="AA77" s="305"/>
      <c r="AB77" s="305"/>
      <c r="AC77" s="305"/>
      <c r="AD77" s="305"/>
      <c r="AE77" s="7"/>
      <c r="AF77" s="307"/>
      <c r="AG77" s="308"/>
      <c r="AH77" s="309"/>
      <c r="AI77" s="310"/>
      <c r="AJ77" s="7"/>
      <c r="AK77" s="7"/>
      <c r="AL77" s="7"/>
      <c r="AN77" s="7"/>
      <c r="AO77" s="7"/>
      <c r="AP77" s="7"/>
      <c r="AQ77" s="7"/>
      <c r="AR77" s="7"/>
      <c r="AS77" s="7"/>
      <c r="AT77" s="280">
        <v>1</v>
      </c>
      <c r="AU77" s="298"/>
      <c r="AV77" s="298"/>
    </row>
    <row r="78" spans="1:48">
      <c r="A78" s="296"/>
      <c r="B78" s="297"/>
      <c r="C78" s="298"/>
      <c r="D78" s="178">
        <v>2</v>
      </c>
      <c r="E78" s="178"/>
      <c r="F78" s="298"/>
      <c r="G78" s="302"/>
      <c r="H78" s="298"/>
      <c r="I78" s="298"/>
      <c r="J78" s="178"/>
      <c r="K78" s="303"/>
      <c r="L78" s="244"/>
      <c r="M78" s="303">
        <v>0</v>
      </c>
      <c r="N78" s="298"/>
      <c r="O78" s="315"/>
      <c r="P78" s="298"/>
      <c r="Q78" s="298"/>
      <c r="R78" s="298"/>
      <c r="S78" s="178">
        <f t="shared" si="5"/>
        <v>0</v>
      </c>
      <c r="T78" s="178" t="e">
        <f>VLOOKUP(S78,'標準報酬表(R2.9～)'!A:I,3)</f>
        <v>#N/A</v>
      </c>
      <c r="U78" s="178" t="e">
        <f>VLOOKUP(S78,'標準報酬表(R2.9～)'!A:I,4)</f>
        <v>#N/A</v>
      </c>
      <c r="V78" s="178" t="e">
        <f>VLOOKUP(S78,'標準報酬表(R2.9～)'!A:I,6)</f>
        <v>#N/A</v>
      </c>
      <c r="W78" s="178" t="e">
        <f>VLOOKUP(S78,'標準報酬表(R2.9～)'!A:I,7)</f>
        <v>#N/A</v>
      </c>
      <c r="X78" s="178" t="e">
        <f>VLOOKUP(S78,'標準報酬表(R2.9～)'!A:I,8)</f>
        <v>#N/A</v>
      </c>
      <c r="Y78" s="178" t="e">
        <f>VLOOKUP(S78,'標準報酬表(R2.9～)'!A:I,9)</f>
        <v>#N/A</v>
      </c>
      <c r="Z78" s="298"/>
      <c r="AA78" s="305"/>
      <c r="AB78" s="305"/>
      <c r="AC78" s="305"/>
      <c r="AD78" s="305"/>
      <c r="AE78" s="7"/>
      <c r="AF78" s="307"/>
      <c r="AG78" s="308"/>
      <c r="AH78" s="309"/>
      <c r="AI78" s="310"/>
      <c r="AJ78" s="7"/>
      <c r="AK78" s="7"/>
      <c r="AL78" s="7"/>
      <c r="AN78" s="7"/>
      <c r="AO78" s="7"/>
      <c r="AP78" s="7"/>
      <c r="AQ78" s="7"/>
      <c r="AR78" s="7"/>
      <c r="AS78" s="7"/>
      <c r="AT78" s="280">
        <v>1</v>
      </c>
      <c r="AU78" s="298"/>
      <c r="AV78" s="298"/>
    </row>
    <row r="79" spans="1:48">
      <c r="A79" s="296"/>
      <c r="B79" s="297"/>
      <c r="C79" s="298"/>
      <c r="D79" s="178">
        <v>2</v>
      </c>
      <c r="E79" s="178"/>
      <c r="F79" s="298"/>
      <c r="G79" s="302"/>
      <c r="H79" s="298"/>
      <c r="I79" s="298"/>
      <c r="J79" s="178"/>
      <c r="K79" s="303"/>
      <c r="L79" s="244"/>
      <c r="M79" s="303">
        <v>0</v>
      </c>
      <c r="N79" s="298"/>
      <c r="O79" s="315"/>
      <c r="P79" s="298"/>
      <c r="Q79" s="298"/>
      <c r="R79" s="298"/>
      <c r="S79" s="178">
        <f t="shared" si="5"/>
        <v>0</v>
      </c>
      <c r="T79" s="178" t="e">
        <f>VLOOKUP(S79,'標準報酬表(R2.9～)'!A:I,3)</f>
        <v>#N/A</v>
      </c>
      <c r="U79" s="178" t="e">
        <f>VLOOKUP(S79,'標準報酬表(R2.9～)'!A:I,4)</f>
        <v>#N/A</v>
      </c>
      <c r="V79" s="178" t="e">
        <f>VLOOKUP(S79,'標準報酬表(R2.9～)'!A:I,6)</f>
        <v>#N/A</v>
      </c>
      <c r="W79" s="178" t="e">
        <f>VLOOKUP(S79,'標準報酬表(R2.9～)'!A:I,7)</f>
        <v>#N/A</v>
      </c>
      <c r="X79" s="178" t="e">
        <f>VLOOKUP(S79,'標準報酬表(R2.9～)'!A:I,8)</f>
        <v>#N/A</v>
      </c>
      <c r="Y79" s="178" t="e">
        <f>VLOOKUP(S79,'標準報酬表(R2.9～)'!A:I,9)</f>
        <v>#N/A</v>
      </c>
      <c r="Z79" s="298"/>
      <c r="AA79" s="305"/>
      <c r="AB79" s="305"/>
      <c r="AC79" s="305"/>
      <c r="AD79" s="305"/>
      <c r="AE79" s="7"/>
      <c r="AF79" s="307"/>
      <c r="AG79" s="308"/>
      <c r="AH79" s="309"/>
      <c r="AI79" s="310"/>
      <c r="AJ79" s="7"/>
      <c r="AK79" s="7"/>
      <c r="AL79" s="7"/>
      <c r="AN79" s="7"/>
      <c r="AO79" s="7"/>
      <c r="AP79" s="7"/>
      <c r="AQ79" s="7"/>
      <c r="AR79" s="7"/>
      <c r="AS79" s="7"/>
      <c r="AT79" s="280">
        <v>1</v>
      </c>
      <c r="AU79" s="298"/>
      <c r="AV79" s="298"/>
    </row>
    <row r="80" spans="1:48">
      <c r="A80" s="296"/>
      <c r="B80" s="297"/>
      <c r="C80" s="298"/>
      <c r="D80" s="178">
        <v>2</v>
      </c>
      <c r="E80" s="178"/>
      <c r="F80" s="298"/>
      <c r="G80" s="302"/>
      <c r="H80" s="298"/>
      <c r="I80" s="298"/>
      <c r="J80" s="178"/>
      <c r="K80" s="303"/>
      <c r="L80" s="244"/>
      <c r="M80" s="303">
        <v>0</v>
      </c>
      <c r="N80" s="298"/>
      <c r="O80" s="315"/>
      <c r="P80" s="298"/>
      <c r="Q80" s="298"/>
      <c r="R80" s="298"/>
      <c r="S80" s="178">
        <f t="shared" si="5"/>
        <v>0</v>
      </c>
      <c r="T80" s="178" t="e">
        <f>VLOOKUP(S80,'標準報酬表(R2.9～)'!A:I,3)</f>
        <v>#N/A</v>
      </c>
      <c r="U80" s="178" t="e">
        <f>VLOOKUP(S80,'標準報酬表(R2.9～)'!A:I,4)</f>
        <v>#N/A</v>
      </c>
      <c r="V80" s="178" t="e">
        <f>VLOOKUP(S80,'標準報酬表(R2.9～)'!A:I,6)</f>
        <v>#N/A</v>
      </c>
      <c r="W80" s="178" t="e">
        <f>VLOOKUP(S80,'標準報酬表(R2.9～)'!A:I,7)</f>
        <v>#N/A</v>
      </c>
      <c r="X80" s="178" t="e">
        <f>VLOOKUP(S80,'標準報酬表(R2.9～)'!A:I,8)</f>
        <v>#N/A</v>
      </c>
      <c r="Y80" s="178" t="e">
        <f>VLOOKUP(S80,'標準報酬表(R2.9～)'!A:I,9)</f>
        <v>#N/A</v>
      </c>
      <c r="Z80" s="298"/>
      <c r="AA80" s="305"/>
      <c r="AB80" s="305"/>
      <c r="AC80" s="305"/>
      <c r="AD80" s="305"/>
      <c r="AE80" s="7"/>
      <c r="AF80" s="307"/>
      <c r="AG80" s="308"/>
      <c r="AH80" s="309"/>
      <c r="AI80" s="310"/>
      <c r="AJ80" s="7"/>
      <c r="AK80" s="7"/>
      <c r="AL80" s="7"/>
      <c r="AN80" s="7"/>
      <c r="AO80" s="7"/>
      <c r="AP80" s="7"/>
      <c r="AQ80" s="7"/>
      <c r="AR80" s="7"/>
      <c r="AS80" s="7"/>
      <c r="AT80" s="280">
        <v>1</v>
      </c>
      <c r="AU80" s="298"/>
      <c r="AV80" s="298"/>
    </row>
    <row r="81" spans="1:48">
      <c r="A81" s="296"/>
      <c r="B81" s="297"/>
      <c r="C81" s="298"/>
      <c r="D81" s="178">
        <v>2</v>
      </c>
      <c r="E81" s="178"/>
      <c r="F81" s="298"/>
      <c r="G81" s="302"/>
      <c r="H81" s="298"/>
      <c r="I81" s="298"/>
      <c r="J81" s="178"/>
      <c r="K81" s="303"/>
      <c r="L81" s="244"/>
      <c r="M81" s="303">
        <v>0</v>
      </c>
      <c r="N81" s="298"/>
      <c r="O81" s="315"/>
      <c r="P81" s="298"/>
      <c r="Q81" s="298"/>
      <c r="R81" s="298"/>
      <c r="S81" s="178">
        <f t="shared" si="5"/>
        <v>0</v>
      </c>
      <c r="T81" s="178" t="e">
        <f>VLOOKUP(S81,'標準報酬表(R2.9～)'!A:I,3)</f>
        <v>#N/A</v>
      </c>
      <c r="U81" s="178" t="e">
        <f>VLOOKUP(S81,'標準報酬表(R2.9～)'!A:I,4)</f>
        <v>#N/A</v>
      </c>
      <c r="V81" s="178" t="e">
        <f>VLOOKUP(S81,'標準報酬表(R2.9～)'!A:I,6)</f>
        <v>#N/A</v>
      </c>
      <c r="W81" s="178" t="e">
        <f>VLOOKUP(S81,'標準報酬表(R2.9～)'!A:I,7)</f>
        <v>#N/A</v>
      </c>
      <c r="X81" s="178" t="e">
        <f>VLOOKUP(S81,'標準報酬表(R2.9～)'!A:I,8)</f>
        <v>#N/A</v>
      </c>
      <c r="Y81" s="178" t="e">
        <f>VLOOKUP(S81,'標準報酬表(R2.9～)'!A:I,9)</f>
        <v>#N/A</v>
      </c>
      <c r="Z81" s="298"/>
      <c r="AA81" s="305"/>
      <c r="AB81" s="305"/>
      <c r="AC81" s="305"/>
      <c r="AD81" s="305"/>
      <c r="AE81" s="7"/>
      <c r="AF81" s="307"/>
      <c r="AG81" s="308"/>
      <c r="AH81" s="309"/>
      <c r="AI81" s="310"/>
      <c r="AJ81" s="7"/>
      <c r="AK81" s="7"/>
      <c r="AL81" s="7"/>
      <c r="AN81" s="7"/>
      <c r="AO81" s="7"/>
      <c r="AP81" s="7"/>
      <c r="AQ81" s="7"/>
      <c r="AR81" s="7"/>
      <c r="AS81" s="7"/>
      <c r="AT81" s="280">
        <v>1</v>
      </c>
      <c r="AU81" s="298"/>
      <c r="AV81" s="298"/>
    </row>
    <row r="82" spans="1:48">
      <c r="A82" s="296"/>
      <c r="B82" s="297"/>
      <c r="C82" s="298"/>
      <c r="D82" s="178">
        <v>2</v>
      </c>
      <c r="E82" s="178"/>
      <c r="F82" s="298"/>
      <c r="G82" s="302"/>
      <c r="H82" s="298"/>
      <c r="I82" s="298"/>
      <c r="J82" s="178"/>
      <c r="K82" s="303"/>
      <c r="L82" s="244"/>
      <c r="M82" s="303">
        <v>0</v>
      </c>
      <c r="N82" s="298"/>
      <c r="O82" s="315"/>
      <c r="P82" s="298"/>
      <c r="Q82" s="298"/>
      <c r="R82" s="298"/>
      <c r="S82" s="178">
        <f t="shared" si="5"/>
        <v>0</v>
      </c>
      <c r="T82" s="178" t="e">
        <f>VLOOKUP(S82,'標準報酬表(R2.9～)'!A:I,3)</f>
        <v>#N/A</v>
      </c>
      <c r="U82" s="178" t="e">
        <f>VLOOKUP(S82,'標準報酬表(R2.9～)'!A:I,4)</f>
        <v>#N/A</v>
      </c>
      <c r="V82" s="178" t="e">
        <f>VLOOKUP(S82,'標準報酬表(R2.9～)'!A:I,6)</f>
        <v>#N/A</v>
      </c>
      <c r="W82" s="178" t="e">
        <f>VLOOKUP(S82,'標準報酬表(R2.9～)'!A:I,7)</f>
        <v>#N/A</v>
      </c>
      <c r="X82" s="178" t="e">
        <f>VLOOKUP(S82,'標準報酬表(R2.9～)'!A:I,8)</f>
        <v>#N/A</v>
      </c>
      <c r="Y82" s="178" t="e">
        <f>VLOOKUP(S82,'標準報酬表(R2.9～)'!A:I,9)</f>
        <v>#N/A</v>
      </c>
      <c r="Z82" s="298"/>
      <c r="AA82" s="305"/>
      <c r="AB82" s="305"/>
      <c r="AC82" s="305"/>
      <c r="AD82" s="305"/>
      <c r="AE82" s="7"/>
      <c r="AF82" s="307"/>
      <c r="AG82" s="308"/>
      <c r="AH82" s="309"/>
      <c r="AI82" s="310"/>
      <c r="AJ82" s="7"/>
      <c r="AK82" s="7"/>
      <c r="AL82" s="7"/>
      <c r="AN82" s="7"/>
      <c r="AO82" s="7"/>
      <c r="AP82" s="7"/>
      <c r="AQ82" s="7"/>
      <c r="AR82" s="7"/>
      <c r="AS82" s="7"/>
      <c r="AT82" s="280">
        <v>1</v>
      </c>
      <c r="AU82" s="298"/>
      <c r="AV82" s="298"/>
    </row>
    <row r="83" spans="1:48">
      <c r="A83" s="296"/>
      <c r="B83" s="297"/>
      <c r="C83" s="298"/>
      <c r="D83" s="178">
        <v>2</v>
      </c>
      <c r="E83" s="178"/>
      <c r="F83" s="298"/>
      <c r="G83" s="302"/>
      <c r="H83" s="298"/>
      <c r="I83" s="298"/>
      <c r="J83" s="178"/>
      <c r="K83" s="303"/>
      <c r="L83" s="244"/>
      <c r="M83" s="303">
        <v>0</v>
      </c>
      <c r="N83" s="298"/>
      <c r="O83" s="315"/>
      <c r="P83" s="298"/>
      <c r="Q83" s="298"/>
      <c r="R83" s="298"/>
      <c r="S83" s="178">
        <f t="shared" si="5"/>
        <v>0</v>
      </c>
      <c r="T83" s="178" t="e">
        <f>VLOOKUP(S83,'標準報酬表(R2.9～)'!A:I,3)</f>
        <v>#N/A</v>
      </c>
      <c r="U83" s="178" t="e">
        <f>VLOOKUP(S83,'標準報酬表(R2.9～)'!A:I,4)</f>
        <v>#N/A</v>
      </c>
      <c r="V83" s="178" t="e">
        <f>VLOOKUP(S83,'標準報酬表(R2.9～)'!A:I,6)</f>
        <v>#N/A</v>
      </c>
      <c r="W83" s="178" t="e">
        <f>VLOOKUP(S83,'標準報酬表(R2.9～)'!A:I,7)</f>
        <v>#N/A</v>
      </c>
      <c r="X83" s="178" t="e">
        <f>VLOOKUP(S83,'標準報酬表(R2.9～)'!A:I,8)</f>
        <v>#N/A</v>
      </c>
      <c r="Y83" s="178" t="e">
        <f>VLOOKUP(S83,'標準報酬表(R2.9～)'!A:I,9)</f>
        <v>#N/A</v>
      </c>
      <c r="Z83" s="298"/>
      <c r="AA83" s="305"/>
      <c r="AB83" s="305"/>
      <c r="AC83" s="305"/>
      <c r="AD83" s="305"/>
      <c r="AE83" s="7"/>
      <c r="AF83" s="307"/>
      <c r="AG83" s="308"/>
      <c r="AH83" s="309"/>
      <c r="AI83" s="310"/>
      <c r="AJ83" s="7"/>
      <c r="AK83" s="7"/>
      <c r="AL83" s="7"/>
      <c r="AN83" s="7"/>
      <c r="AO83" s="7"/>
      <c r="AP83" s="7"/>
      <c r="AQ83" s="7"/>
      <c r="AR83" s="7"/>
      <c r="AS83" s="7"/>
      <c r="AT83" s="280">
        <v>1</v>
      </c>
      <c r="AU83" s="298"/>
      <c r="AV83" s="298"/>
    </row>
    <row r="84" spans="1:48">
      <c r="A84" s="296"/>
      <c r="B84" s="297"/>
      <c r="C84" s="298"/>
      <c r="D84" s="178">
        <v>2</v>
      </c>
      <c r="E84" s="178"/>
      <c r="F84" s="298"/>
      <c r="G84" s="302"/>
      <c r="H84" s="298"/>
      <c r="I84" s="298"/>
      <c r="J84" s="178"/>
      <c r="K84" s="303"/>
      <c r="L84" s="244"/>
      <c r="M84" s="303">
        <v>0</v>
      </c>
      <c r="N84" s="298"/>
      <c r="O84" s="315"/>
      <c r="P84" s="298"/>
      <c r="Q84" s="298"/>
      <c r="R84" s="298"/>
      <c r="S84" s="178">
        <f t="shared" si="5"/>
        <v>0</v>
      </c>
      <c r="T84" s="178" t="e">
        <f>VLOOKUP(S84,'標準報酬表(R2.9～)'!A:I,3)</f>
        <v>#N/A</v>
      </c>
      <c r="U84" s="178" t="e">
        <f>VLOOKUP(S84,'標準報酬表(R2.9～)'!A:I,4)</f>
        <v>#N/A</v>
      </c>
      <c r="V84" s="178" t="e">
        <f>VLOOKUP(S84,'標準報酬表(R2.9～)'!A:I,6)</f>
        <v>#N/A</v>
      </c>
      <c r="W84" s="178" t="e">
        <f>VLOOKUP(S84,'標準報酬表(R2.9～)'!A:I,7)</f>
        <v>#N/A</v>
      </c>
      <c r="X84" s="178" t="e">
        <f>VLOOKUP(S84,'標準報酬表(R2.9～)'!A:I,8)</f>
        <v>#N/A</v>
      </c>
      <c r="Y84" s="178" t="e">
        <f>VLOOKUP(S84,'標準報酬表(R2.9～)'!A:I,9)</f>
        <v>#N/A</v>
      </c>
      <c r="Z84" s="298"/>
      <c r="AA84" s="305"/>
      <c r="AB84" s="305"/>
      <c r="AC84" s="305"/>
      <c r="AD84" s="305"/>
      <c r="AE84" s="7"/>
      <c r="AF84" s="307"/>
      <c r="AG84" s="308"/>
      <c r="AH84" s="309"/>
      <c r="AI84" s="310"/>
      <c r="AJ84" s="7"/>
      <c r="AK84" s="7"/>
      <c r="AL84" s="7"/>
      <c r="AN84" s="7"/>
      <c r="AO84" s="7"/>
      <c r="AP84" s="7"/>
      <c r="AQ84" s="7"/>
      <c r="AR84" s="7"/>
      <c r="AS84" s="7"/>
      <c r="AT84" s="280">
        <v>1</v>
      </c>
      <c r="AU84" s="298"/>
      <c r="AV84" s="298"/>
    </row>
    <row r="85" spans="1:48">
      <c r="A85" s="296"/>
      <c r="B85" s="297"/>
      <c r="C85" s="298"/>
      <c r="D85" s="178">
        <v>2</v>
      </c>
      <c r="E85" s="178"/>
      <c r="F85" s="298"/>
      <c r="G85" s="302"/>
      <c r="H85" s="298"/>
      <c r="I85" s="298"/>
      <c r="J85" s="178"/>
      <c r="K85" s="303"/>
      <c r="L85" s="244"/>
      <c r="M85" s="303">
        <v>0</v>
      </c>
      <c r="N85" s="298"/>
      <c r="O85" s="315"/>
      <c r="P85" s="298"/>
      <c r="Q85" s="298"/>
      <c r="R85" s="298"/>
      <c r="S85" s="178">
        <f t="shared" si="5"/>
        <v>0</v>
      </c>
      <c r="T85" s="178" t="e">
        <f>VLOOKUP(S85,'標準報酬表(R2.9～)'!A:I,3)</f>
        <v>#N/A</v>
      </c>
      <c r="U85" s="178" t="e">
        <f>VLOOKUP(S85,'標準報酬表(R2.9～)'!A:I,4)</f>
        <v>#N/A</v>
      </c>
      <c r="V85" s="178" t="e">
        <f>VLOOKUP(S85,'標準報酬表(R2.9～)'!A:I,6)</f>
        <v>#N/A</v>
      </c>
      <c r="W85" s="178" t="e">
        <f>VLOOKUP(S85,'標準報酬表(R2.9～)'!A:I,7)</f>
        <v>#N/A</v>
      </c>
      <c r="X85" s="178" t="e">
        <f>VLOOKUP(S85,'標準報酬表(R2.9～)'!A:I,8)</f>
        <v>#N/A</v>
      </c>
      <c r="Y85" s="178" t="e">
        <f>VLOOKUP(S85,'標準報酬表(R2.9～)'!A:I,9)</f>
        <v>#N/A</v>
      </c>
      <c r="Z85" s="298"/>
      <c r="AA85" s="305"/>
      <c r="AB85" s="305"/>
      <c r="AC85" s="305"/>
      <c r="AD85" s="305"/>
      <c r="AE85" s="7"/>
      <c r="AF85" s="307"/>
      <c r="AG85" s="308"/>
      <c r="AH85" s="309"/>
      <c r="AI85" s="310"/>
      <c r="AJ85" s="7"/>
      <c r="AK85" s="7"/>
      <c r="AL85" s="7"/>
      <c r="AN85" s="7"/>
      <c r="AO85" s="7"/>
      <c r="AP85" s="7"/>
      <c r="AQ85" s="7"/>
      <c r="AR85" s="7"/>
      <c r="AS85" s="7"/>
      <c r="AT85" s="280">
        <v>1</v>
      </c>
      <c r="AU85" s="298"/>
      <c r="AV85" s="298"/>
    </row>
    <row r="86" spans="1:48">
      <c r="A86" s="296"/>
      <c r="B86" s="297"/>
      <c r="C86" s="298"/>
      <c r="D86" s="178">
        <v>2</v>
      </c>
      <c r="E86" s="178"/>
      <c r="F86" s="298"/>
      <c r="G86" s="302"/>
      <c r="H86" s="298"/>
      <c r="I86" s="298"/>
      <c r="J86" s="178"/>
      <c r="K86" s="303"/>
      <c r="L86" s="244"/>
      <c r="M86" s="303">
        <v>0</v>
      </c>
      <c r="N86" s="298"/>
      <c r="O86" s="315"/>
      <c r="P86" s="298"/>
      <c r="Q86" s="298"/>
      <c r="R86" s="298"/>
      <c r="S86" s="178">
        <f t="shared" si="5"/>
        <v>0</v>
      </c>
      <c r="T86" s="178" t="e">
        <f>VLOOKUP(S86,'標準報酬表(R2.9～)'!A:I,3)</f>
        <v>#N/A</v>
      </c>
      <c r="U86" s="178" t="e">
        <f>VLOOKUP(S86,'標準報酬表(R2.9～)'!A:I,4)</f>
        <v>#N/A</v>
      </c>
      <c r="V86" s="178" t="e">
        <f>VLOOKUP(S86,'標準報酬表(R2.9～)'!A:I,6)</f>
        <v>#N/A</v>
      </c>
      <c r="W86" s="178" t="e">
        <f>VLOOKUP(S86,'標準報酬表(R2.9～)'!A:I,7)</f>
        <v>#N/A</v>
      </c>
      <c r="X86" s="178" t="e">
        <f>VLOOKUP(S86,'標準報酬表(R2.9～)'!A:I,8)</f>
        <v>#N/A</v>
      </c>
      <c r="Y86" s="178" t="e">
        <f>VLOOKUP(S86,'標準報酬表(R2.9～)'!A:I,9)</f>
        <v>#N/A</v>
      </c>
      <c r="Z86" s="298"/>
      <c r="AA86" s="305"/>
      <c r="AB86" s="305"/>
      <c r="AC86" s="305"/>
      <c r="AD86" s="305"/>
      <c r="AE86" s="7"/>
      <c r="AF86" s="307"/>
      <c r="AG86" s="308"/>
      <c r="AH86" s="309"/>
      <c r="AI86" s="310"/>
      <c r="AJ86" s="7"/>
      <c r="AK86" s="7"/>
      <c r="AL86" s="7"/>
      <c r="AN86" s="7"/>
      <c r="AO86" s="7"/>
      <c r="AP86" s="7"/>
      <c r="AQ86" s="7"/>
      <c r="AR86" s="7"/>
      <c r="AS86" s="7"/>
      <c r="AT86" s="280">
        <v>1</v>
      </c>
      <c r="AU86" s="298"/>
      <c r="AV86" s="298"/>
    </row>
    <row r="87" spans="1:48">
      <c r="A87" s="296"/>
      <c r="B87" s="297"/>
      <c r="C87" s="298"/>
      <c r="D87" s="178">
        <v>2</v>
      </c>
      <c r="E87" s="178"/>
      <c r="F87" s="298"/>
      <c r="G87" s="302"/>
      <c r="H87" s="298"/>
      <c r="I87" s="298"/>
      <c r="J87" s="178"/>
      <c r="K87" s="303"/>
      <c r="L87" s="244"/>
      <c r="M87" s="303">
        <v>0</v>
      </c>
      <c r="N87" s="298"/>
      <c r="O87" s="315"/>
      <c r="P87" s="298"/>
      <c r="Q87" s="298"/>
      <c r="R87" s="298"/>
      <c r="S87" s="178">
        <f t="shared" si="5"/>
        <v>0</v>
      </c>
      <c r="T87" s="178" t="e">
        <f>VLOOKUP(S87,'標準報酬表(R2.9～)'!A:I,3)</f>
        <v>#N/A</v>
      </c>
      <c r="U87" s="178" t="e">
        <f>VLOOKUP(S87,'標準報酬表(R2.9～)'!A:I,4)</f>
        <v>#N/A</v>
      </c>
      <c r="V87" s="178" t="e">
        <f>VLOOKUP(S87,'標準報酬表(R2.9～)'!A:I,6)</f>
        <v>#N/A</v>
      </c>
      <c r="W87" s="178" t="e">
        <f>VLOOKUP(S87,'標準報酬表(R2.9～)'!A:I,7)</f>
        <v>#N/A</v>
      </c>
      <c r="X87" s="178" t="e">
        <f>VLOOKUP(S87,'標準報酬表(R2.9～)'!A:I,8)</f>
        <v>#N/A</v>
      </c>
      <c r="Y87" s="178" t="e">
        <f>VLOOKUP(S87,'標準報酬表(R2.9～)'!A:I,9)</f>
        <v>#N/A</v>
      </c>
      <c r="Z87" s="298"/>
      <c r="AA87" s="305"/>
      <c r="AB87" s="305"/>
      <c r="AC87" s="305"/>
      <c r="AD87" s="305"/>
      <c r="AE87" s="7"/>
      <c r="AF87" s="307"/>
      <c r="AG87" s="308"/>
      <c r="AH87" s="309"/>
      <c r="AI87" s="310"/>
      <c r="AJ87" s="7"/>
      <c r="AK87" s="7"/>
      <c r="AL87" s="7"/>
      <c r="AN87" s="7"/>
      <c r="AO87" s="7"/>
      <c r="AP87" s="7"/>
      <c r="AQ87" s="7"/>
      <c r="AR87" s="7"/>
      <c r="AS87" s="7"/>
      <c r="AT87" s="280">
        <v>1</v>
      </c>
      <c r="AU87" s="298"/>
      <c r="AV87" s="298"/>
    </row>
    <row r="88" spans="1:48">
      <c r="A88" s="296"/>
      <c r="B88" s="297"/>
      <c r="C88" s="298"/>
      <c r="D88" s="178">
        <v>2</v>
      </c>
      <c r="E88" s="178"/>
      <c r="F88" s="298"/>
      <c r="G88" s="302"/>
      <c r="H88" s="298"/>
      <c r="I88" s="298"/>
      <c r="J88" s="178"/>
      <c r="K88" s="303"/>
      <c r="L88" s="244"/>
      <c r="M88" s="303">
        <v>0</v>
      </c>
      <c r="N88" s="298"/>
      <c r="O88" s="315"/>
      <c r="P88" s="298"/>
      <c r="Q88" s="298"/>
      <c r="R88" s="298"/>
      <c r="S88" s="178">
        <f t="shared" si="5"/>
        <v>0</v>
      </c>
      <c r="T88" s="178" t="e">
        <f>VLOOKUP(S88,'標準報酬表(R2.9～)'!A:I,3)</f>
        <v>#N/A</v>
      </c>
      <c r="U88" s="178" t="e">
        <f>VLOOKUP(S88,'標準報酬表(R2.9～)'!A:I,4)</f>
        <v>#N/A</v>
      </c>
      <c r="V88" s="178" t="e">
        <f>VLOOKUP(S88,'標準報酬表(R2.9～)'!A:I,6)</f>
        <v>#N/A</v>
      </c>
      <c r="W88" s="178" t="e">
        <f>VLOOKUP(S88,'標準報酬表(R2.9～)'!A:I,7)</f>
        <v>#N/A</v>
      </c>
      <c r="X88" s="178" t="e">
        <f>VLOOKUP(S88,'標準報酬表(R2.9～)'!A:I,8)</f>
        <v>#N/A</v>
      </c>
      <c r="Y88" s="178" t="e">
        <f>VLOOKUP(S88,'標準報酬表(R2.9～)'!A:I,9)</f>
        <v>#N/A</v>
      </c>
      <c r="Z88" s="298"/>
      <c r="AA88" s="305"/>
      <c r="AB88" s="305"/>
      <c r="AC88" s="305"/>
      <c r="AD88" s="305"/>
      <c r="AE88" s="7"/>
      <c r="AF88" s="307"/>
      <c r="AG88" s="308"/>
      <c r="AH88" s="309"/>
      <c r="AI88" s="310"/>
      <c r="AJ88" s="7"/>
      <c r="AK88" s="7"/>
      <c r="AL88" s="7"/>
      <c r="AN88" s="7"/>
      <c r="AO88" s="7"/>
      <c r="AP88" s="7"/>
      <c r="AQ88" s="7"/>
      <c r="AR88" s="7"/>
      <c r="AS88" s="7"/>
      <c r="AT88" s="280">
        <v>1</v>
      </c>
      <c r="AU88" s="298"/>
      <c r="AV88" s="298"/>
    </row>
    <row r="89" spans="1:48">
      <c r="A89" s="296"/>
      <c r="B89" s="297"/>
      <c r="C89" s="298"/>
      <c r="D89" s="178">
        <v>2</v>
      </c>
      <c r="E89" s="178"/>
      <c r="F89" s="298"/>
      <c r="G89" s="302"/>
      <c r="H89" s="298"/>
      <c r="I89" s="298"/>
      <c r="J89" s="178"/>
      <c r="K89" s="303"/>
      <c r="L89" s="244"/>
      <c r="M89" s="303">
        <v>0</v>
      </c>
      <c r="N89" s="298"/>
      <c r="O89" s="315"/>
      <c r="P89" s="298"/>
      <c r="Q89" s="298"/>
      <c r="R89" s="298"/>
      <c r="S89" s="178">
        <f t="shared" si="5"/>
        <v>0</v>
      </c>
      <c r="T89" s="178" t="e">
        <f>VLOOKUP(S89,'標準報酬表(R2.9～)'!A:I,3)</f>
        <v>#N/A</v>
      </c>
      <c r="U89" s="178" t="e">
        <f>VLOOKUP(S89,'標準報酬表(R2.9～)'!A:I,4)</f>
        <v>#N/A</v>
      </c>
      <c r="V89" s="178" t="e">
        <f>VLOOKUP(S89,'標準報酬表(R2.9～)'!A:I,6)</f>
        <v>#N/A</v>
      </c>
      <c r="W89" s="178" t="e">
        <f>VLOOKUP(S89,'標準報酬表(R2.9～)'!A:I,7)</f>
        <v>#N/A</v>
      </c>
      <c r="X89" s="178" t="e">
        <f>VLOOKUP(S89,'標準報酬表(R2.9～)'!A:I,8)</f>
        <v>#N/A</v>
      </c>
      <c r="Y89" s="178" t="e">
        <f>VLOOKUP(S89,'標準報酬表(R2.9～)'!A:I,9)</f>
        <v>#N/A</v>
      </c>
      <c r="Z89" s="298"/>
      <c r="AA89" s="305"/>
      <c r="AB89" s="305"/>
      <c r="AC89" s="305"/>
      <c r="AD89" s="305"/>
      <c r="AE89" s="7"/>
      <c r="AF89" s="307"/>
      <c r="AG89" s="308"/>
      <c r="AH89" s="309"/>
      <c r="AI89" s="310"/>
      <c r="AJ89" s="7"/>
      <c r="AK89" s="7"/>
      <c r="AL89" s="7"/>
      <c r="AN89" s="7"/>
      <c r="AO89" s="7"/>
      <c r="AP89" s="7"/>
      <c r="AQ89" s="7"/>
      <c r="AR89" s="7"/>
      <c r="AS89" s="7"/>
      <c r="AT89" s="280">
        <v>1</v>
      </c>
      <c r="AU89" s="298"/>
      <c r="AV89" s="298"/>
    </row>
    <row r="90" spans="1:48">
      <c r="A90" s="296"/>
      <c r="B90" s="297"/>
      <c r="C90" s="298"/>
      <c r="D90" s="178">
        <v>2</v>
      </c>
      <c r="E90" s="178"/>
      <c r="F90" s="298"/>
      <c r="G90" s="302"/>
      <c r="H90" s="298"/>
      <c r="I90" s="298"/>
      <c r="J90" s="178"/>
      <c r="K90" s="303"/>
      <c r="L90" s="244"/>
      <c r="M90" s="303">
        <v>0</v>
      </c>
      <c r="N90" s="298"/>
      <c r="O90" s="315"/>
      <c r="P90" s="298"/>
      <c r="Q90" s="298"/>
      <c r="R90" s="298"/>
      <c r="S90" s="178">
        <f t="shared" si="5"/>
        <v>0</v>
      </c>
      <c r="T90" s="178" t="e">
        <f>VLOOKUP(S90,'標準報酬表(R2.9～)'!A:I,3)</f>
        <v>#N/A</v>
      </c>
      <c r="U90" s="178" t="e">
        <f>VLOOKUP(S90,'標準報酬表(R2.9～)'!A:I,4)</f>
        <v>#N/A</v>
      </c>
      <c r="V90" s="178" t="e">
        <f>VLOOKUP(S90,'標準報酬表(R2.9～)'!A:I,6)</f>
        <v>#N/A</v>
      </c>
      <c r="W90" s="178" t="e">
        <f>VLOOKUP(S90,'標準報酬表(R2.9～)'!A:I,7)</f>
        <v>#N/A</v>
      </c>
      <c r="X90" s="178" t="e">
        <f>VLOOKUP(S90,'標準報酬表(R2.9～)'!A:I,8)</f>
        <v>#N/A</v>
      </c>
      <c r="Y90" s="178" t="e">
        <f>VLOOKUP(S90,'標準報酬表(R2.9～)'!A:I,9)</f>
        <v>#N/A</v>
      </c>
      <c r="Z90" s="298"/>
      <c r="AA90" s="305"/>
      <c r="AB90" s="305"/>
      <c r="AC90" s="305"/>
      <c r="AD90" s="305"/>
      <c r="AE90" s="7"/>
      <c r="AF90" s="307"/>
      <c r="AG90" s="308"/>
      <c r="AH90" s="309"/>
      <c r="AI90" s="310"/>
      <c r="AJ90" s="7"/>
      <c r="AK90" s="7"/>
      <c r="AL90" s="7"/>
      <c r="AN90" s="7"/>
      <c r="AO90" s="7"/>
      <c r="AP90" s="7"/>
      <c r="AQ90" s="7"/>
      <c r="AR90" s="7"/>
      <c r="AS90" s="7"/>
      <c r="AT90" s="280">
        <v>1</v>
      </c>
      <c r="AU90" s="298"/>
      <c r="AV90" s="298"/>
    </row>
    <row r="91" spans="1:48">
      <c r="A91" s="296"/>
      <c r="B91" s="297"/>
      <c r="C91" s="298"/>
      <c r="D91" s="178">
        <v>2</v>
      </c>
      <c r="E91" s="178"/>
      <c r="F91" s="298"/>
      <c r="G91" s="302"/>
      <c r="H91" s="298"/>
      <c r="I91" s="298"/>
      <c r="J91" s="178"/>
      <c r="K91" s="303"/>
      <c r="L91" s="244"/>
      <c r="M91" s="303">
        <v>0</v>
      </c>
      <c r="N91" s="298"/>
      <c r="O91" s="315"/>
      <c r="P91" s="298"/>
      <c r="Q91" s="298"/>
      <c r="R91" s="298"/>
      <c r="S91" s="178">
        <f t="shared" si="5"/>
        <v>0</v>
      </c>
      <c r="T91" s="178" t="e">
        <f>VLOOKUP(S91,'標準報酬表(R2.9～)'!A:I,3)</f>
        <v>#N/A</v>
      </c>
      <c r="U91" s="178" t="e">
        <f>VLOOKUP(S91,'標準報酬表(R2.9～)'!A:I,4)</f>
        <v>#N/A</v>
      </c>
      <c r="V91" s="178" t="e">
        <f>VLOOKUP(S91,'標準報酬表(R2.9～)'!A:I,6)</f>
        <v>#N/A</v>
      </c>
      <c r="W91" s="178" t="e">
        <f>VLOOKUP(S91,'標準報酬表(R2.9～)'!A:I,7)</f>
        <v>#N/A</v>
      </c>
      <c r="X91" s="178" t="e">
        <f>VLOOKUP(S91,'標準報酬表(R2.9～)'!A:I,8)</f>
        <v>#N/A</v>
      </c>
      <c r="Y91" s="178" t="e">
        <f>VLOOKUP(S91,'標準報酬表(R2.9～)'!A:I,9)</f>
        <v>#N/A</v>
      </c>
      <c r="Z91" s="298"/>
      <c r="AA91" s="305"/>
      <c r="AB91" s="305"/>
      <c r="AC91" s="305"/>
      <c r="AD91" s="305"/>
      <c r="AE91" s="7"/>
      <c r="AF91" s="307"/>
      <c r="AG91" s="308"/>
      <c r="AH91" s="309"/>
      <c r="AI91" s="310"/>
      <c r="AJ91" s="7"/>
      <c r="AK91" s="7"/>
      <c r="AL91" s="7"/>
      <c r="AN91" s="7"/>
      <c r="AO91" s="7"/>
      <c r="AP91" s="7"/>
      <c r="AQ91" s="7"/>
      <c r="AR91" s="7"/>
      <c r="AS91" s="7"/>
      <c r="AT91" s="280">
        <v>1</v>
      </c>
      <c r="AU91" s="298"/>
      <c r="AV91" s="298"/>
    </row>
    <row r="92" spans="1:48">
      <c r="A92" s="296"/>
      <c r="B92" s="297"/>
      <c r="C92" s="298"/>
      <c r="D92" s="178">
        <v>2</v>
      </c>
      <c r="E92" s="178"/>
      <c r="F92" s="298"/>
      <c r="G92" s="302"/>
      <c r="H92" s="298"/>
      <c r="I92" s="298"/>
      <c r="J92" s="178"/>
      <c r="K92" s="303"/>
      <c r="L92" s="244"/>
      <c r="M92" s="303">
        <v>0</v>
      </c>
      <c r="N92" s="298"/>
      <c r="O92" s="315"/>
      <c r="P92" s="298"/>
      <c r="Q92" s="298"/>
      <c r="R92" s="298"/>
      <c r="S92" s="178">
        <f t="shared" si="5"/>
        <v>0</v>
      </c>
      <c r="T92" s="178" t="e">
        <f>VLOOKUP(S92,'標準報酬表(R2.9～)'!A:I,3)</f>
        <v>#N/A</v>
      </c>
      <c r="U92" s="178" t="e">
        <f>VLOOKUP(S92,'標準報酬表(R2.9～)'!A:I,4)</f>
        <v>#N/A</v>
      </c>
      <c r="V92" s="178" t="e">
        <f>VLOOKUP(S92,'標準報酬表(R2.9～)'!A:I,6)</f>
        <v>#N/A</v>
      </c>
      <c r="W92" s="178" t="e">
        <f>VLOOKUP(S92,'標準報酬表(R2.9～)'!A:I,7)</f>
        <v>#N/A</v>
      </c>
      <c r="X92" s="178" t="e">
        <f>VLOOKUP(S92,'標準報酬表(R2.9～)'!A:I,8)</f>
        <v>#N/A</v>
      </c>
      <c r="Y92" s="178" t="e">
        <f>VLOOKUP(S92,'標準報酬表(R2.9～)'!A:I,9)</f>
        <v>#N/A</v>
      </c>
      <c r="Z92" s="298"/>
      <c r="AA92" s="305"/>
      <c r="AB92" s="305"/>
      <c r="AC92" s="305"/>
      <c r="AD92" s="305"/>
      <c r="AE92" s="7"/>
      <c r="AF92" s="307"/>
      <c r="AG92" s="308"/>
      <c r="AH92" s="309"/>
      <c r="AI92" s="310"/>
      <c r="AJ92" s="7"/>
      <c r="AK92" s="7"/>
      <c r="AL92" s="7"/>
      <c r="AN92" s="7"/>
      <c r="AO92" s="7"/>
      <c r="AP92" s="7"/>
      <c r="AQ92" s="7"/>
      <c r="AR92" s="7"/>
      <c r="AS92" s="7"/>
      <c r="AT92" s="280">
        <v>1</v>
      </c>
      <c r="AU92" s="298"/>
      <c r="AV92" s="298"/>
    </row>
    <row r="93" spans="1:48">
      <c r="A93" s="296"/>
      <c r="B93" s="297"/>
      <c r="C93" s="298"/>
      <c r="D93" s="178">
        <v>2</v>
      </c>
      <c r="E93" s="178"/>
      <c r="F93" s="298"/>
      <c r="G93" s="302"/>
      <c r="H93" s="298"/>
      <c r="I93" s="298"/>
      <c r="J93" s="178"/>
      <c r="K93" s="303"/>
      <c r="L93" s="244"/>
      <c r="M93" s="303">
        <v>0</v>
      </c>
      <c r="N93" s="298"/>
      <c r="O93" s="315"/>
      <c r="P93" s="298"/>
      <c r="Q93" s="298"/>
      <c r="R93" s="298"/>
      <c r="S93" s="178">
        <f t="shared" si="5"/>
        <v>0</v>
      </c>
      <c r="T93" s="178" t="e">
        <f>VLOOKUP(S93,'標準報酬表(R2.9～)'!A:I,3)</f>
        <v>#N/A</v>
      </c>
      <c r="U93" s="178" t="e">
        <f>VLOOKUP(S93,'標準報酬表(R2.9～)'!A:I,4)</f>
        <v>#N/A</v>
      </c>
      <c r="V93" s="178" t="e">
        <f>VLOOKUP(S93,'標準報酬表(R2.9～)'!A:I,6)</f>
        <v>#N/A</v>
      </c>
      <c r="W93" s="178" t="e">
        <f>VLOOKUP(S93,'標準報酬表(R2.9～)'!A:I,7)</f>
        <v>#N/A</v>
      </c>
      <c r="X93" s="178" t="e">
        <f>VLOOKUP(S93,'標準報酬表(R2.9～)'!A:I,8)</f>
        <v>#N/A</v>
      </c>
      <c r="Y93" s="178" t="e">
        <f>VLOOKUP(S93,'標準報酬表(R2.9～)'!A:I,9)</f>
        <v>#N/A</v>
      </c>
      <c r="Z93" s="298"/>
      <c r="AA93" s="305"/>
      <c r="AB93" s="305"/>
      <c r="AC93" s="305"/>
      <c r="AD93" s="305"/>
      <c r="AE93" s="7"/>
      <c r="AF93" s="307"/>
      <c r="AG93" s="308"/>
      <c r="AH93" s="309"/>
      <c r="AI93" s="310"/>
      <c r="AJ93" s="7"/>
      <c r="AK93" s="7"/>
      <c r="AL93" s="7"/>
      <c r="AN93" s="7"/>
      <c r="AO93" s="7"/>
      <c r="AP93" s="7"/>
      <c r="AQ93" s="7"/>
      <c r="AR93" s="7"/>
      <c r="AS93" s="7"/>
      <c r="AT93" s="280">
        <v>1</v>
      </c>
      <c r="AU93" s="298"/>
      <c r="AV93" s="298"/>
    </row>
    <row r="94" spans="1:48">
      <c r="A94" s="296"/>
      <c r="B94" s="297"/>
      <c r="C94" s="298"/>
      <c r="D94" s="178">
        <v>2</v>
      </c>
      <c r="E94" s="178"/>
      <c r="F94" s="298"/>
      <c r="G94" s="302"/>
      <c r="H94" s="298"/>
      <c r="I94" s="298"/>
      <c r="J94" s="178"/>
      <c r="K94" s="303"/>
      <c r="L94" s="244"/>
      <c r="M94" s="303">
        <v>0</v>
      </c>
      <c r="N94" s="298"/>
      <c r="O94" s="315"/>
      <c r="P94" s="298"/>
      <c r="Q94" s="298"/>
      <c r="R94" s="298"/>
      <c r="S94" s="178">
        <f t="shared" si="5"/>
        <v>0</v>
      </c>
      <c r="T94" s="178" t="e">
        <f>VLOOKUP(S94,'標準報酬表(R2.9～)'!A:I,3)</f>
        <v>#N/A</v>
      </c>
      <c r="U94" s="178" t="e">
        <f>VLOOKUP(S94,'標準報酬表(R2.9～)'!A:I,4)</f>
        <v>#N/A</v>
      </c>
      <c r="V94" s="178" t="e">
        <f>VLOOKUP(S94,'標準報酬表(R2.9～)'!A:I,6)</f>
        <v>#N/A</v>
      </c>
      <c r="W94" s="178" t="e">
        <f>VLOOKUP(S94,'標準報酬表(R2.9～)'!A:I,7)</f>
        <v>#N/A</v>
      </c>
      <c r="X94" s="178" t="e">
        <f>VLOOKUP(S94,'標準報酬表(R2.9～)'!A:I,8)</f>
        <v>#N/A</v>
      </c>
      <c r="Y94" s="178" t="e">
        <f>VLOOKUP(S94,'標準報酬表(R2.9～)'!A:I,9)</f>
        <v>#N/A</v>
      </c>
      <c r="Z94" s="298"/>
      <c r="AA94" s="305"/>
      <c r="AB94" s="305"/>
      <c r="AC94" s="305"/>
      <c r="AD94" s="305"/>
      <c r="AE94" s="7"/>
      <c r="AF94" s="307"/>
      <c r="AG94" s="308"/>
      <c r="AH94" s="309"/>
      <c r="AI94" s="310"/>
      <c r="AJ94" s="7"/>
      <c r="AK94" s="7"/>
      <c r="AL94" s="7"/>
      <c r="AN94" s="7"/>
      <c r="AO94" s="7"/>
      <c r="AP94" s="7"/>
      <c r="AQ94" s="7"/>
      <c r="AR94" s="7"/>
      <c r="AS94" s="7"/>
      <c r="AT94" s="280">
        <v>1</v>
      </c>
      <c r="AU94" s="298"/>
      <c r="AV94" s="298"/>
    </row>
    <row r="95" spans="1:48">
      <c r="A95" s="296"/>
      <c r="B95" s="297"/>
      <c r="C95" s="298"/>
      <c r="D95" s="178">
        <v>2</v>
      </c>
      <c r="E95" s="178"/>
      <c r="F95" s="298"/>
      <c r="G95" s="302"/>
      <c r="H95" s="298"/>
      <c r="I95" s="298"/>
      <c r="J95" s="178"/>
      <c r="K95" s="303"/>
      <c r="L95" s="244"/>
      <c r="M95" s="303">
        <v>0</v>
      </c>
      <c r="N95" s="298"/>
      <c r="O95" s="315"/>
      <c r="P95" s="298"/>
      <c r="Q95" s="298"/>
      <c r="R95" s="298"/>
      <c r="S95" s="178">
        <f t="shared" si="5"/>
        <v>0</v>
      </c>
      <c r="T95" s="178" t="e">
        <f>VLOOKUP(S95,'標準報酬表(R2.9～)'!A:I,3)</f>
        <v>#N/A</v>
      </c>
      <c r="U95" s="178" t="e">
        <f>VLOOKUP(S95,'標準報酬表(R2.9～)'!A:I,4)</f>
        <v>#N/A</v>
      </c>
      <c r="V95" s="178" t="e">
        <f>VLOOKUP(S95,'標準報酬表(R2.9～)'!A:I,6)</f>
        <v>#N/A</v>
      </c>
      <c r="W95" s="178" t="e">
        <f>VLOOKUP(S95,'標準報酬表(R2.9～)'!A:I,7)</f>
        <v>#N/A</v>
      </c>
      <c r="X95" s="178" t="e">
        <f>VLOOKUP(S95,'標準報酬表(R2.9～)'!A:I,8)</f>
        <v>#N/A</v>
      </c>
      <c r="Y95" s="178" t="e">
        <f>VLOOKUP(S95,'標準報酬表(R2.9～)'!A:I,9)</f>
        <v>#N/A</v>
      </c>
      <c r="Z95" s="298"/>
      <c r="AA95" s="305"/>
      <c r="AB95" s="305"/>
      <c r="AC95" s="305"/>
      <c r="AD95" s="305"/>
      <c r="AE95" s="7"/>
      <c r="AF95" s="307"/>
      <c r="AG95" s="308"/>
      <c r="AH95" s="309"/>
      <c r="AI95" s="310"/>
      <c r="AJ95" s="7"/>
      <c r="AK95" s="7"/>
      <c r="AL95" s="7"/>
      <c r="AN95" s="7"/>
      <c r="AO95" s="7"/>
      <c r="AP95" s="7"/>
      <c r="AQ95" s="7"/>
      <c r="AR95" s="7"/>
      <c r="AS95" s="7"/>
      <c r="AT95" s="280">
        <v>1</v>
      </c>
      <c r="AU95" s="298"/>
      <c r="AV95" s="298"/>
    </row>
    <row r="96" spans="1:48">
      <c r="A96" s="296"/>
      <c r="B96" s="297"/>
      <c r="C96" s="298"/>
      <c r="D96" s="178">
        <v>2</v>
      </c>
      <c r="E96" s="178"/>
      <c r="F96" s="298"/>
      <c r="G96" s="302"/>
      <c r="H96" s="298"/>
      <c r="I96" s="298"/>
      <c r="J96" s="178"/>
      <c r="K96" s="303"/>
      <c r="L96" s="244"/>
      <c r="M96" s="303">
        <v>0</v>
      </c>
      <c r="N96" s="298"/>
      <c r="O96" s="315"/>
      <c r="P96" s="298"/>
      <c r="Q96" s="298"/>
      <c r="R96" s="298"/>
      <c r="S96" s="178">
        <f t="shared" si="5"/>
        <v>0</v>
      </c>
      <c r="T96" s="178" t="e">
        <f>VLOOKUP(S96,'標準報酬表(R2.9～)'!A:I,3)</f>
        <v>#N/A</v>
      </c>
      <c r="U96" s="178" t="e">
        <f>VLOOKUP(S96,'標準報酬表(R2.9～)'!A:I,4)</f>
        <v>#N/A</v>
      </c>
      <c r="V96" s="178" t="e">
        <f>VLOOKUP(S96,'標準報酬表(R2.9～)'!A:I,6)</f>
        <v>#N/A</v>
      </c>
      <c r="W96" s="178" t="e">
        <f>VLOOKUP(S96,'標準報酬表(R2.9～)'!A:I,7)</f>
        <v>#N/A</v>
      </c>
      <c r="X96" s="178" t="e">
        <f>VLOOKUP(S96,'標準報酬表(R2.9～)'!A:I,8)</f>
        <v>#N/A</v>
      </c>
      <c r="Y96" s="178" t="e">
        <f>VLOOKUP(S96,'標準報酬表(R2.9～)'!A:I,9)</f>
        <v>#N/A</v>
      </c>
      <c r="Z96" s="298"/>
      <c r="AA96" s="305"/>
      <c r="AB96" s="305"/>
      <c r="AC96" s="305"/>
      <c r="AD96" s="305"/>
      <c r="AE96" s="7"/>
      <c r="AF96" s="307"/>
      <c r="AG96" s="308"/>
      <c r="AH96" s="309"/>
      <c r="AI96" s="310"/>
      <c r="AJ96" s="7"/>
      <c r="AK96" s="7"/>
      <c r="AL96" s="7"/>
      <c r="AN96" s="7"/>
      <c r="AO96" s="7"/>
      <c r="AP96" s="7"/>
      <c r="AQ96" s="7"/>
      <c r="AR96" s="7"/>
      <c r="AS96" s="7"/>
      <c r="AT96" s="280">
        <v>1</v>
      </c>
      <c r="AU96" s="298"/>
      <c r="AV96" s="298"/>
    </row>
    <row r="97" spans="1:48">
      <c r="A97" s="296"/>
      <c r="B97" s="297"/>
      <c r="C97" s="298"/>
      <c r="D97" s="178">
        <v>2</v>
      </c>
      <c r="E97" s="178"/>
      <c r="F97" s="298"/>
      <c r="G97" s="302"/>
      <c r="H97" s="298"/>
      <c r="I97" s="298"/>
      <c r="J97" s="178"/>
      <c r="K97" s="303"/>
      <c r="L97" s="244"/>
      <c r="M97" s="303">
        <v>0</v>
      </c>
      <c r="N97" s="298"/>
      <c r="O97" s="315"/>
      <c r="P97" s="298"/>
      <c r="Q97" s="298"/>
      <c r="R97" s="298"/>
      <c r="S97" s="178">
        <f t="shared" si="5"/>
        <v>0</v>
      </c>
      <c r="T97" s="178" t="e">
        <f>VLOOKUP(S97,'標準報酬表(R2.9～)'!A:I,3)</f>
        <v>#N/A</v>
      </c>
      <c r="U97" s="178" t="e">
        <f>VLOOKUP(S97,'標準報酬表(R2.9～)'!A:I,4)</f>
        <v>#N/A</v>
      </c>
      <c r="V97" s="178" t="e">
        <f>VLOOKUP(S97,'標準報酬表(R2.9～)'!A:I,6)</f>
        <v>#N/A</v>
      </c>
      <c r="W97" s="178" t="e">
        <f>VLOOKUP(S97,'標準報酬表(R2.9～)'!A:I,7)</f>
        <v>#N/A</v>
      </c>
      <c r="X97" s="178" t="e">
        <f>VLOOKUP(S97,'標準報酬表(R2.9～)'!A:I,8)</f>
        <v>#N/A</v>
      </c>
      <c r="Y97" s="178" t="e">
        <f>VLOOKUP(S97,'標準報酬表(R2.9～)'!A:I,9)</f>
        <v>#N/A</v>
      </c>
      <c r="Z97" s="298"/>
      <c r="AA97" s="305"/>
      <c r="AB97" s="305"/>
      <c r="AC97" s="305"/>
      <c r="AD97" s="305"/>
      <c r="AE97" s="7"/>
      <c r="AF97" s="307"/>
      <c r="AG97" s="308"/>
      <c r="AH97" s="309"/>
      <c r="AI97" s="310"/>
      <c r="AJ97" s="7"/>
      <c r="AK97" s="7"/>
      <c r="AL97" s="7"/>
      <c r="AN97" s="7"/>
      <c r="AO97" s="7"/>
      <c r="AP97" s="7"/>
      <c r="AQ97" s="7"/>
      <c r="AR97" s="7"/>
      <c r="AS97" s="7"/>
      <c r="AT97" s="280">
        <v>1</v>
      </c>
      <c r="AU97" s="298"/>
      <c r="AV97" s="298"/>
    </row>
    <row r="98" spans="1:48">
      <c r="A98" s="296"/>
      <c r="B98" s="297"/>
      <c r="C98" s="298"/>
      <c r="D98" s="178">
        <v>2</v>
      </c>
      <c r="E98" s="178"/>
      <c r="F98" s="298"/>
      <c r="G98" s="302"/>
      <c r="H98" s="298"/>
      <c r="I98" s="298"/>
      <c r="J98" s="178"/>
      <c r="K98" s="303"/>
      <c r="L98" s="244"/>
      <c r="M98" s="303">
        <v>0</v>
      </c>
      <c r="N98" s="298"/>
      <c r="O98" s="315"/>
      <c r="P98" s="298"/>
      <c r="Q98" s="298"/>
      <c r="R98" s="298"/>
      <c r="S98" s="178">
        <f t="shared" si="5"/>
        <v>0</v>
      </c>
      <c r="T98" s="178" t="e">
        <f>VLOOKUP(S98,'標準報酬表(R2.9～)'!A:I,3)</f>
        <v>#N/A</v>
      </c>
      <c r="U98" s="178" t="e">
        <f>VLOOKUP(S98,'標準報酬表(R2.9～)'!A:I,4)</f>
        <v>#N/A</v>
      </c>
      <c r="V98" s="178" t="e">
        <f>VLOOKUP(S98,'標準報酬表(R2.9～)'!A:I,6)</f>
        <v>#N/A</v>
      </c>
      <c r="W98" s="178" t="e">
        <f>VLOOKUP(S98,'標準報酬表(R2.9～)'!A:I,7)</f>
        <v>#N/A</v>
      </c>
      <c r="X98" s="178" t="e">
        <f>VLOOKUP(S98,'標準報酬表(R2.9～)'!A:I,8)</f>
        <v>#N/A</v>
      </c>
      <c r="Y98" s="178" t="e">
        <f>VLOOKUP(S98,'標準報酬表(R2.9～)'!A:I,9)</f>
        <v>#N/A</v>
      </c>
      <c r="Z98" s="298"/>
      <c r="AA98" s="305"/>
      <c r="AB98" s="305"/>
      <c r="AC98" s="305"/>
      <c r="AD98" s="305"/>
      <c r="AE98" s="7"/>
      <c r="AF98" s="307"/>
      <c r="AG98" s="308"/>
      <c r="AH98" s="309"/>
      <c r="AI98" s="310"/>
      <c r="AJ98" s="7"/>
      <c r="AK98" s="7"/>
      <c r="AL98" s="7"/>
      <c r="AN98" s="7"/>
      <c r="AO98" s="7"/>
      <c r="AP98" s="7"/>
      <c r="AQ98" s="7"/>
      <c r="AR98" s="7"/>
      <c r="AS98" s="7"/>
      <c r="AT98" s="280">
        <v>1</v>
      </c>
      <c r="AU98" s="298"/>
      <c r="AV98" s="298"/>
    </row>
    <row r="99" spans="1:48">
      <c r="A99" s="296"/>
      <c r="B99" s="297"/>
      <c r="C99" s="298"/>
      <c r="D99" s="178">
        <v>2</v>
      </c>
      <c r="E99" s="178"/>
      <c r="F99" s="298"/>
      <c r="G99" s="302"/>
      <c r="H99" s="298"/>
      <c r="I99" s="298"/>
      <c r="J99" s="178"/>
      <c r="K99" s="303"/>
      <c r="L99" s="244"/>
      <c r="M99" s="303">
        <v>0</v>
      </c>
      <c r="N99" s="298"/>
      <c r="O99" s="315"/>
      <c r="P99" s="298"/>
      <c r="Q99" s="298"/>
      <c r="R99" s="298"/>
      <c r="S99" s="178">
        <f t="shared" si="5"/>
        <v>0</v>
      </c>
      <c r="T99" s="178" t="e">
        <f>VLOOKUP(S99,'標準報酬表(R2.9～)'!A:I,3)</f>
        <v>#N/A</v>
      </c>
      <c r="U99" s="178" t="e">
        <f>VLOOKUP(S99,'標準報酬表(R2.9～)'!A:I,4)</f>
        <v>#N/A</v>
      </c>
      <c r="V99" s="178" t="e">
        <f>VLOOKUP(S99,'標準報酬表(R2.9～)'!A:I,6)</f>
        <v>#N/A</v>
      </c>
      <c r="W99" s="178" t="e">
        <f>VLOOKUP(S99,'標準報酬表(R2.9～)'!A:I,7)</f>
        <v>#N/A</v>
      </c>
      <c r="X99" s="178" t="e">
        <f>VLOOKUP(S99,'標準報酬表(R2.9～)'!A:I,8)</f>
        <v>#N/A</v>
      </c>
      <c r="Y99" s="178" t="e">
        <f>VLOOKUP(S99,'標準報酬表(R2.9～)'!A:I,9)</f>
        <v>#N/A</v>
      </c>
      <c r="Z99" s="298"/>
      <c r="AA99" s="305"/>
      <c r="AB99" s="305"/>
      <c r="AC99" s="305"/>
      <c r="AD99" s="305"/>
      <c r="AE99" s="7"/>
      <c r="AF99" s="307"/>
      <c r="AG99" s="308"/>
      <c r="AH99" s="309"/>
      <c r="AI99" s="310"/>
      <c r="AJ99" s="7"/>
      <c r="AK99" s="7"/>
      <c r="AL99" s="7"/>
      <c r="AN99" s="7"/>
      <c r="AO99" s="7"/>
      <c r="AP99" s="7"/>
      <c r="AQ99" s="7"/>
      <c r="AR99" s="7"/>
      <c r="AS99" s="7"/>
      <c r="AT99" s="280">
        <v>1</v>
      </c>
      <c r="AU99" s="298"/>
      <c r="AV99" s="298"/>
    </row>
    <row r="100" spans="1:48">
      <c r="A100" s="296"/>
      <c r="B100" s="297"/>
      <c r="C100" s="298"/>
      <c r="D100" s="178">
        <v>2</v>
      </c>
      <c r="E100" s="178"/>
      <c r="F100" s="298"/>
      <c r="G100" s="302"/>
      <c r="H100" s="298"/>
      <c r="I100" s="298"/>
      <c r="J100" s="178"/>
      <c r="K100" s="303"/>
      <c r="L100" s="244"/>
      <c r="M100" s="303">
        <v>0</v>
      </c>
      <c r="N100" s="298"/>
      <c r="O100" s="315"/>
      <c r="P100" s="298"/>
      <c r="Q100" s="298"/>
      <c r="R100" s="298"/>
      <c r="S100" s="178">
        <f t="shared" si="5"/>
        <v>0</v>
      </c>
      <c r="T100" s="178" t="e">
        <f>VLOOKUP(S100,'標準報酬表(R2.9～)'!A:I,3)</f>
        <v>#N/A</v>
      </c>
      <c r="U100" s="178" t="e">
        <f>VLOOKUP(S100,'標準報酬表(R2.9～)'!A:I,4)</f>
        <v>#N/A</v>
      </c>
      <c r="V100" s="178" t="e">
        <f>VLOOKUP(S100,'標準報酬表(R2.9～)'!A:I,6)</f>
        <v>#N/A</v>
      </c>
      <c r="W100" s="178" t="e">
        <f>VLOOKUP(S100,'標準報酬表(R2.9～)'!A:I,7)</f>
        <v>#N/A</v>
      </c>
      <c r="X100" s="178" t="e">
        <f>VLOOKUP(S100,'標準報酬表(R2.9～)'!A:I,8)</f>
        <v>#N/A</v>
      </c>
      <c r="Y100" s="178" t="e">
        <f>VLOOKUP(S100,'標準報酬表(R2.9～)'!A:I,9)</f>
        <v>#N/A</v>
      </c>
      <c r="Z100" s="298"/>
      <c r="AA100" s="305"/>
      <c r="AB100" s="305"/>
      <c r="AC100" s="305"/>
      <c r="AD100" s="305"/>
      <c r="AE100" s="7"/>
      <c r="AF100" s="307"/>
      <c r="AG100" s="308"/>
      <c r="AH100" s="309"/>
      <c r="AI100" s="310"/>
      <c r="AJ100" s="7"/>
      <c r="AK100" s="7"/>
      <c r="AL100" s="7"/>
      <c r="AN100" s="7"/>
      <c r="AO100" s="7"/>
      <c r="AP100" s="7"/>
      <c r="AQ100" s="7"/>
      <c r="AR100" s="7"/>
      <c r="AS100" s="7"/>
      <c r="AT100" s="280">
        <v>1</v>
      </c>
      <c r="AU100" s="298"/>
      <c r="AV100" s="298"/>
    </row>
    <row r="101" spans="1:48">
      <c r="A101" s="296"/>
      <c r="B101" s="297"/>
      <c r="C101" s="298"/>
      <c r="D101" s="178">
        <v>2</v>
      </c>
      <c r="E101" s="178"/>
      <c r="F101" s="298"/>
      <c r="G101" s="302"/>
      <c r="H101" s="298"/>
      <c r="I101" s="298"/>
      <c r="J101" s="178"/>
      <c r="K101" s="303"/>
      <c r="L101" s="244"/>
      <c r="M101" s="303">
        <v>0</v>
      </c>
      <c r="N101" s="298"/>
      <c r="O101" s="315"/>
      <c r="P101" s="298"/>
      <c r="Q101" s="298"/>
      <c r="R101" s="298"/>
      <c r="S101" s="178">
        <f t="shared" si="5"/>
        <v>0</v>
      </c>
      <c r="T101" s="178" t="e">
        <f>VLOOKUP(S101,'標準報酬表(R2.9～)'!A:I,3)</f>
        <v>#N/A</v>
      </c>
      <c r="U101" s="178" t="e">
        <f>VLOOKUP(S101,'標準報酬表(R2.9～)'!A:I,4)</f>
        <v>#N/A</v>
      </c>
      <c r="V101" s="178" t="e">
        <f>VLOOKUP(S101,'標準報酬表(R2.9～)'!A:I,6)</f>
        <v>#N/A</v>
      </c>
      <c r="W101" s="178" t="e">
        <f>VLOOKUP(S101,'標準報酬表(R2.9～)'!A:I,7)</f>
        <v>#N/A</v>
      </c>
      <c r="X101" s="178" t="e">
        <f>VLOOKUP(S101,'標準報酬表(R2.9～)'!A:I,8)</f>
        <v>#N/A</v>
      </c>
      <c r="Y101" s="178" t="e">
        <f>VLOOKUP(S101,'標準報酬表(R2.9～)'!A:I,9)</f>
        <v>#N/A</v>
      </c>
      <c r="Z101" s="298"/>
      <c r="AA101" s="305"/>
      <c r="AB101" s="305"/>
      <c r="AC101" s="305"/>
      <c r="AD101" s="305"/>
      <c r="AE101" s="7"/>
      <c r="AF101" s="307"/>
      <c r="AG101" s="308"/>
      <c r="AH101" s="309"/>
      <c r="AI101" s="310"/>
      <c r="AJ101" s="7"/>
      <c r="AK101" s="7"/>
      <c r="AL101" s="7"/>
      <c r="AN101" s="7"/>
      <c r="AO101" s="7"/>
      <c r="AP101" s="7"/>
      <c r="AQ101" s="7"/>
      <c r="AR101" s="7"/>
      <c r="AS101" s="7"/>
      <c r="AT101" s="280">
        <v>1</v>
      </c>
      <c r="AU101" s="298"/>
      <c r="AV101" s="298"/>
    </row>
    <row r="102" spans="1:48">
      <c r="A102" s="296"/>
      <c r="B102" s="297"/>
      <c r="C102" s="298"/>
      <c r="D102" s="178">
        <v>2</v>
      </c>
      <c r="E102" s="178"/>
      <c r="F102" s="298"/>
      <c r="G102" s="302"/>
      <c r="H102" s="298"/>
      <c r="I102" s="298"/>
      <c r="J102" s="178"/>
      <c r="K102" s="303"/>
      <c r="L102" s="244"/>
      <c r="M102" s="303">
        <v>0</v>
      </c>
      <c r="N102" s="298"/>
      <c r="O102" s="315"/>
      <c r="P102" s="298"/>
      <c r="Q102" s="298"/>
      <c r="R102" s="298"/>
      <c r="S102" s="178">
        <f t="shared" si="5"/>
        <v>0</v>
      </c>
      <c r="T102" s="178" t="e">
        <f>VLOOKUP(S102,'標準報酬表(R2.9～)'!A:I,3)</f>
        <v>#N/A</v>
      </c>
      <c r="U102" s="178" t="e">
        <f>VLOOKUP(S102,'標準報酬表(R2.9～)'!A:I,4)</f>
        <v>#N/A</v>
      </c>
      <c r="V102" s="178" t="e">
        <f>VLOOKUP(S102,'標準報酬表(R2.9～)'!A:I,6)</f>
        <v>#N/A</v>
      </c>
      <c r="W102" s="178" t="e">
        <f>VLOOKUP(S102,'標準報酬表(R2.9～)'!A:I,7)</f>
        <v>#N/A</v>
      </c>
      <c r="X102" s="178" t="e">
        <f>VLOOKUP(S102,'標準報酬表(R2.9～)'!A:I,8)</f>
        <v>#N/A</v>
      </c>
      <c r="Y102" s="178" t="e">
        <f>VLOOKUP(S102,'標準報酬表(R2.9～)'!A:I,9)</f>
        <v>#N/A</v>
      </c>
      <c r="Z102" s="298"/>
      <c r="AA102" s="305"/>
      <c r="AB102" s="305"/>
      <c r="AC102" s="305"/>
      <c r="AD102" s="305"/>
      <c r="AE102" s="7"/>
      <c r="AF102" s="307"/>
      <c r="AG102" s="308"/>
      <c r="AH102" s="309"/>
      <c r="AI102" s="310"/>
      <c r="AJ102" s="7"/>
      <c r="AK102" s="7"/>
      <c r="AL102" s="7"/>
      <c r="AN102" s="7"/>
      <c r="AO102" s="7"/>
      <c r="AP102" s="7"/>
      <c r="AQ102" s="7"/>
      <c r="AR102" s="7"/>
      <c r="AS102" s="7"/>
      <c r="AT102" s="280">
        <v>1</v>
      </c>
      <c r="AU102" s="298"/>
      <c r="AV102" s="298"/>
    </row>
    <row r="103" spans="1:48">
      <c r="A103" s="296"/>
      <c r="B103" s="297"/>
      <c r="C103" s="298"/>
      <c r="D103" s="178">
        <v>2</v>
      </c>
      <c r="E103" s="178"/>
      <c r="F103" s="298"/>
      <c r="G103" s="302"/>
      <c r="H103" s="298"/>
      <c r="I103" s="298"/>
      <c r="J103" s="178"/>
      <c r="K103" s="303"/>
      <c r="L103" s="244"/>
      <c r="M103" s="303">
        <v>0</v>
      </c>
      <c r="N103" s="298"/>
      <c r="O103" s="315"/>
      <c r="P103" s="298"/>
      <c r="Q103" s="298"/>
      <c r="R103" s="298"/>
      <c r="S103" s="178">
        <f t="shared" si="5"/>
        <v>0</v>
      </c>
      <c r="T103" s="178" t="e">
        <f>VLOOKUP(S103,'標準報酬表(R2.9～)'!A:I,3)</f>
        <v>#N/A</v>
      </c>
      <c r="U103" s="178" t="e">
        <f>VLOOKUP(S103,'標準報酬表(R2.9～)'!A:I,4)</f>
        <v>#N/A</v>
      </c>
      <c r="V103" s="178" t="e">
        <f>VLOOKUP(S103,'標準報酬表(R2.9～)'!A:I,6)</f>
        <v>#N/A</v>
      </c>
      <c r="W103" s="178" t="e">
        <f>VLOOKUP(S103,'標準報酬表(R2.9～)'!A:I,7)</f>
        <v>#N/A</v>
      </c>
      <c r="X103" s="178" t="e">
        <f>VLOOKUP(S103,'標準報酬表(R2.9～)'!A:I,8)</f>
        <v>#N/A</v>
      </c>
      <c r="Y103" s="178" t="e">
        <f>VLOOKUP(S103,'標準報酬表(R2.9～)'!A:I,9)</f>
        <v>#N/A</v>
      </c>
      <c r="Z103" s="298"/>
      <c r="AA103" s="305"/>
      <c r="AB103" s="305"/>
      <c r="AC103" s="305"/>
      <c r="AD103" s="305"/>
      <c r="AE103" s="7"/>
      <c r="AF103" s="307"/>
      <c r="AG103" s="308"/>
      <c r="AH103" s="309"/>
      <c r="AI103" s="310"/>
      <c r="AJ103" s="7"/>
      <c r="AK103" s="7"/>
      <c r="AL103" s="7"/>
      <c r="AN103" s="7"/>
      <c r="AO103" s="7"/>
      <c r="AP103" s="7"/>
      <c r="AQ103" s="7"/>
      <c r="AR103" s="7"/>
      <c r="AS103" s="7"/>
      <c r="AT103" s="280">
        <v>1</v>
      </c>
      <c r="AU103" s="298"/>
      <c r="AV103" s="298"/>
    </row>
    <row r="104" spans="1:48">
      <c r="A104" s="296"/>
      <c r="B104" s="297"/>
      <c r="C104" s="298"/>
      <c r="D104" s="178">
        <v>2</v>
      </c>
      <c r="E104" s="178"/>
      <c r="F104" s="298"/>
      <c r="G104" s="302"/>
      <c r="H104" s="298"/>
      <c r="I104" s="298"/>
      <c r="J104" s="178"/>
      <c r="K104" s="303"/>
      <c r="L104" s="244"/>
      <c r="M104" s="303">
        <v>0</v>
      </c>
      <c r="N104" s="298"/>
      <c r="O104" s="315"/>
      <c r="P104" s="298"/>
      <c r="Q104" s="298"/>
      <c r="R104" s="298"/>
      <c r="S104" s="178">
        <f t="shared" si="5"/>
        <v>0</v>
      </c>
      <c r="T104" s="178" t="e">
        <f>VLOOKUP(S104,'標準報酬表(R2.9～)'!A:I,3)</f>
        <v>#N/A</v>
      </c>
      <c r="U104" s="178" t="e">
        <f>VLOOKUP(S104,'標準報酬表(R2.9～)'!A:I,4)</f>
        <v>#N/A</v>
      </c>
      <c r="V104" s="178" t="e">
        <f>VLOOKUP(S104,'標準報酬表(R2.9～)'!A:I,6)</f>
        <v>#N/A</v>
      </c>
      <c r="W104" s="178" t="e">
        <f>VLOOKUP(S104,'標準報酬表(R2.9～)'!A:I,7)</f>
        <v>#N/A</v>
      </c>
      <c r="X104" s="178" t="e">
        <f>VLOOKUP(S104,'標準報酬表(R2.9～)'!A:I,8)</f>
        <v>#N/A</v>
      </c>
      <c r="Y104" s="178" t="e">
        <f>VLOOKUP(S104,'標準報酬表(R2.9～)'!A:I,9)</f>
        <v>#N/A</v>
      </c>
      <c r="Z104" s="298"/>
      <c r="AA104" s="305"/>
      <c r="AB104" s="305"/>
      <c r="AC104" s="305"/>
      <c r="AD104" s="305"/>
      <c r="AE104" s="7"/>
      <c r="AF104" s="307"/>
      <c r="AG104" s="308"/>
      <c r="AH104" s="309"/>
      <c r="AI104" s="310"/>
      <c r="AJ104" s="7"/>
      <c r="AK104" s="7"/>
      <c r="AL104" s="7"/>
      <c r="AN104" s="7"/>
      <c r="AO104" s="7"/>
      <c r="AP104" s="7"/>
      <c r="AQ104" s="7"/>
      <c r="AR104" s="7"/>
      <c r="AS104" s="7"/>
      <c r="AT104" s="280">
        <v>1</v>
      </c>
      <c r="AU104" s="298"/>
      <c r="AV104" s="298"/>
    </row>
    <row r="105" spans="1:48">
      <c r="A105" s="296"/>
      <c r="B105" s="297"/>
      <c r="C105" s="298"/>
      <c r="D105" s="178">
        <v>2</v>
      </c>
      <c r="E105" s="178"/>
      <c r="F105" s="298"/>
      <c r="G105" s="302"/>
      <c r="H105" s="298"/>
      <c r="I105" s="298"/>
      <c r="J105" s="178"/>
      <c r="K105" s="303"/>
      <c r="L105" s="244"/>
      <c r="M105" s="303">
        <v>0</v>
      </c>
      <c r="N105" s="298"/>
      <c r="O105" s="315"/>
      <c r="P105" s="298"/>
      <c r="Q105" s="298"/>
      <c r="R105" s="298"/>
      <c r="S105" s="178">
        <f t="shared" si="5"/>
        <v>0</v>
      </c>
      <c r="T105" s="178" t="e">
        <f>VLOOKUP(S105,'標準報酬表(R2.9～)'!A:I,3)</f>
        <v>#N/A</v>
      </c>
      <c r="U105" s="178" t="e">
        <f>VLOOKUP(S105,'標準報酬表(R2.9～)'!A:I,4)</f>
        <v>#N/A</v>
      </c>
      <c r="V105" s="178" t="e">
        <f>VLOOKUP(S105,'標準報酬表(R2.9～)'!A:I,6)</f>
        <v>#N/A</v>
      </c>
      <c r="W105" s="178" t="e">
        <f>VLOOKUP(S105,'標準報酬表(R2.9～)'!A:I,7)</f>
        <v>#N/A</v>
      </c>
      <c r="X105" s="178" t="e">
        <f>VLOOKUP(S105,'標準報酬表(R2.9～)'!A:I,8)</f>
        <v>#N/A</v>
      </c>
      <c r="Y105" s="178" t="e">
        <f>VLOOKUP(S105,'標準報酬表(R2.9～)'!A:I,9)</f>
        <v>#N/A</v>
      </c>
      <c r="Z105" s="298"/>
      <c r="AA105" s="305"/>
      <c r="AB105" s="305"/>
      <c r="AC105" s="305"/>
      <c r="AD105" s="305"/>
      <c r="AE105" s="7"/>
      <c r="AF105" s="307"/>
      <c r="AG105" s="308"/>
      <c r="AH105" s="309"/>
      <c r="AI105" s="310"/>
      <c r="AJ105" s="7"/>
      <c r="AK105" s="7"/>
      <c r="AL105" s="7"/>
      <c r="AN105" s="7"/>
      <c r="AO105" s="7"/>
      <c r="AP105" s="7"/>
      <c r="AQ105" s="7"/>
      <c r="AR105" s="7"/>
      <c r="AS105" s="7"/>
      <c r="AT105" s="280">
        <v>1</v>
      </c>
      <c r="AU105" s="298"/>
      <c r="AV105" s="298"/>
    </row>
    <row r="106" spans="1:48">
      <c r="A106" s="296"/>
      <c r="B106" s="297"/>
      <c r="C106" s="298"/>
      <c r="D106" s="178">
        <v>2</v>
      </c>
      <c r="E106" s="178"/>
      <c r="F106" s="298"/>
      <c r="G106" s="302"/>
      <c r="H106" s="298"/>
      <c r="I106" s="298"/>
      <c r="J106" s="178"/>
      <c r="K106" s="303"/>
      <c r="L106" s="244"/>
      <c r="M106" s="303">
        <v>0</v>
      </c>
      <c r="N106" s="298"/>
      <c r="O106" s="315"/>
      <c r="P106" s="298"/>
      <c r="Q106" s="298"/>
      <c r="R106" s="298"/>
      <c r="S106" s="178">
        <f t="shared" si="5"/>
        <v>0</v>
      </c>
      <c r="T106" s="178" t="e">
        <f>VLOOKUP(S106,'標準報酬表(R2.9～)'!A:I,3)</f>
        <v>#N/A</v>
      </c>
      <c r="U106" s="178" t="e">
        <f>VLOOKUP(S106,'標準報酬表(R2.9～)'!A:I,4)</f>
        <v>#N/A</v>
      </c>
      <c r="V106" s="178" t="e">
        <f>VLOOKUP(S106,'標準報酬表(R2.9～)'!A:I,6)</f>
        <v>#N/A</v>
      </c>
      <c r="W106" s="178" t="e">
        <f>VLOOKUP(S106,'標準報酬表(R2.9～)'!A:I,7)</f>
        <v>#N/A</v>
      </c>
      <c r="X106" s="178" t="e">
        <f>VLOOKUP(S106,'標準報酬表(R2.9～)'!A:I,8)</f>
        <v>#N/A</v>
      </c>
      <c r="Y106" s="178" t="e">
        <f>VLOOKUP(S106,'標準報酬表(R2.9～)'!A:I,9)</f>
        <v>#N/A</v>
      </c>
      <c r="Z106" s="298"/>
      <c r="AA106" s="305"/>
      <c r="AB106" s="305"/>
      <c r="AC106" s="305"/>
      <c r="AD106" s="305"/>
      <c r="AE106" s="7"/>
      <c r="AF106" s="307"/>
      <c r="AG106" s="308"/>
      <c r="AH106" s="309"/>
      <c r="AI106" s="310"/>
      <c r="AJ106" s="7"/>
      <c r="AK106" s="7"/>
      <c r="AL106" s="7"/>
      <c r="AN106" s="7"/>
      <c r="AO106" s="7"/>
      <c r="AP106" s="7"/>
      <c r="AQ106" s="7"/>
      <c r="AR106" s="7"/>
      <c r="AS106" s="7"/>
      <c r="AT106" s="280">
        <v>1</v>
      </c>
      <c r="AU106" s="298"/>
      <c r="AV106" s="298"/>
    </row>
    <row r="107" spans="1:48">
      <c r="A107" s="296"/>
      <c r="B107" s="297"/>
      <c r="C107" s="298"/>
      <c r="D107" s="178">
        <v>2</v>
      </c>
      <c r="E107" s="178"/>
      <c r="F107" s="298"/>
      <c r="G107" s="302"/>
      <c r="H107" s="298"/>
      <c r="I107" s="298"/>
      <c r="J107" s="178"/>
      <c r="K107" s="303"/>
      <c r="L107" s="244"/>
      <c r="M107" s="303">
        <v>0</v>
      </c>
      <c r="N107" s="298"/>
      <c r="O107" s="315"/>
      <c r="P107" s="298"/>
      <c r="Q107" s="298"/>
      <c r="R107" s="298"/>
      <c r="S107" s="178">
        <f t="shared" si="5"/>
        <v>0</v>
      </c>
      <c r="T107" s="178" t="e">
        <f>VLOOKUP(S107,'標準報酬表(R2.9～)'!A:I,3)</f>
        <v>#N/A</v>
      </c>
      <c r="U107" s="178" t="e">
        <f>VLOOKUP(S107,'標準報酬表(R2.9～)'!A:I,4)</f>
        <v>#N/A</v>
      </c>
      <c r="V107" s="178" t="e">
        <f>VLOOKUP(S107,'標準報酬表(R2.9～)'!A:I,6)</f>
        <v>#N/A</v>
      </c>
      <c r="W107" s="178" t="e">
        <f>VLOOKUP(S107,'標準報酬表(R2.9～)'!A:I,7)</f>
        <v>#N/A</v>
      </c>
      <c r="X107" s="178" t="e">
        <f>VLOOKUP(S107,'標準報酬表(R2.9～)'!A:I,8)</f>
        <v>#N/A</v>
      </c>
      <c r="Y107" s="178" t="e">
        <f>VLOOKUP(S107,'標準報酬表(R2.9～)'!A:I,9)</f>
        <v>#N/A</v>
      </c>
      <c r="Z107" s="298"/>
      <c r="AA107" s="305"/>
      <c r="AB107" s="305"/>
      <c r="AC107" s="305"/>
      <c r="AD107" s="305"/>
      <c r="AE107" s="7"/>
      <c r="AF107" s="307"/>
      <c r="AG107" s="308"/>
      <c r="AH107" s="309"/>
      <c r="AI107" s="310"/>
      <c r="AJ107" s="7"/>
      <c r="AK107" s="7"/>
      <c r="AL107" s="7"/>
      <c r="AN107" s="7"/>
      <c r="AO107" s="7"/>
      <c r="AP107" s="7"/>
      <c r="AQ107" s="7"/>
      <c r="AR107" s="7"/>
      <c r="AS107" s="7"/>
      <c r="AT107" s="280">
        <v>1</v>
      </c>
      <c r="AU107" s="298"/>
      <c r="AV107" s="298"/>
    </row>
    <row r="108" spans="1:48">
      <c r="A108" s="296"/>
      <c r="B108" s="297"/>
      <c r="C108" s="298"/>
      <c r="D108" s="178">
        <v>2</v>
      </c>
      <c r="E108" s="178"/>
      <c r="F108" s="298"/>
      <c r="G108" s="302"/>
      <c r="H108" s="298"/>
      <c r="I108" s="298"/>
      <c r="J108" s="178"/>
      <c r="K108" s="303"/>
      <c r="L108" s="244"/>
      <c r="M108" s="303">
        <v>0</v>
      </c>
      <c r="N108" s="298"/>
      <c r="O108" s="315"/>
      <c r="P108" s="298"/>
      <c r="Q108" s="298"/>
      <c r="R108" s="298"/>
      <c r="S108" s="178">
        <f t="shared" si="5"/>
        <v>0</v>
      </c>
      <c r="T108" s="178" t="e">
        <f>VLOOKUP(S108,'標準報酬表(R2.9～)'!A:I,3)</f>
        <v>#N/A</v>
      </c>
      <c r="U108" s="178" t="e">
        <f>VLOOKUP(S108,'標準報酬表(R2.9～)'!A:I,4)</f>
        <v>#N/A</v>
      </c>
      <c r="V108" s="178" t="e">
        <f>VLOOKUP(S108,'標準報酬表(R2.9～)'!A:I,6)</f>
        <v>#N/A</v>
      </c>
      <c r="W108" s="178" t="e">
        <f>VLOOKUP(S108,'標準報酬表(R2.9～)'!A:I,7)</f>
        <v>#N/A</v>
      </c>
      <c r="X108" s="178" t="e">
        <f>VLOOKUP(S108,'標準報酬表(R2.9～)'!A:I,8)</f>
        <v>#N/A</v>
      </c>
      <c r="Y108" s="178" t="e">
        <f>VLOOKUP(S108,'標準報酬表(R2.9～)'!A:I,9)</f>
        <v>#N/A</v>
      </c>
      <c r="Z108" s="298"/>
      <c r="AA108" s="305"/>
      <c r="AB108" s="305"/>
      <c r="AC108" s="305"/>
      <c r="AD108" s="305"/>
      <c r="AE108" s="7"/>
      <c r="AF108" s="307"/>
      <c r="AG108" s="308"/>
      <c r="AH108" s="309"/>
      <c r="AI108" s="310"/>
      <c r="AJ108" s="7"/>
      <c r="AK108" s="7"/>
      <c r="AL108" s="7"/>
      <c r="AN108" s="7"/>
      <c r="AO108" s="7"/>
      <c r="AP108" s="7"/>
      <c r="AQ108" s="7"/>
      <c r="AR108" s="7"/>
      <c r="AS108" s="7"/>
      <c r="AT108" s="280">
        <v>1</v>
      </c>
      <c r="AU108" s="298"/>
      <c r="AV108" s="298"/>
    </row>
    <row r="109" spans="1:48">
      <c r="A109" s="296"/>
      <c r="B109" s="297"/>
      <c r="C109" s="298"/>
      <c r="D109" s="178">
        <v>2</v>
      </c>
      <c r="E109" s="178"/>
      <c r="F109" s="298"/>
      <c r="G109" s="302"/>
      <c r="H109" s="298"/>
      <c r="I109" s="298"/>
      <c r="J109" s="178"/>
      <c r="K109" s="303"/>
      <c r="L109" s="244"/>
      <c r="M109" s="303">
        <v>0</v>
      </c>
      <c r="N109" s="298"/>
      <c r="O109" s="315"/>
      <c r="P109" s="298"/>
      <c r="Q109" s="298"/>
      <c r="R109" s="298"/>
      <c r="S109" s="178">
        <f t="shared" si="5"/>
        <v>0</v>
      </c>
      <c r="T109" s="178" t="e">
        <f>VLOOKUP(S109,'標準報酬表(R2.9～)'!A:I,3)</f>
        <v>#N/A</v>
      </c>
      <c r="U109" s="178" t="e">
        <f>VLOOKUP(S109,'標準報酬表(R2.9～)'!A:I,4)</f>
        <v>#N/A</v>
      </c>
      <c r="V109" s="178" t="e">
        <f>VLOOKUP(S109,'標準報酬表(R2.9～)'!A:I,6)</f>
        <v>#N/A</v>
      </c>
      <c r="W109" s="178" t="e">
        <f>VLOOKUP(S109,'標準報酬表(R2.9～)'!A:I,7)</f>
        <v>#N/A</v>
      </c>
      <c r="X109" s="178" t="e">
        <f>VLOOKUP(S109,'標準報酬表(R2.9～)'!A:I,8)</f>
        <v>#N/A</v>
      </c>
      <c r="Y109" s="178" t="e">
        <f>VLOOKUP(S109,'標準報酬表(R2.9～)'!A:I,9)</f>
        <v>#N/A</v>
      </c>
      <c r="Z109" s="298"/>
      <c r="AA109" s="305"/>
      <c r="AB109" s="305"/>
      <c r="AC109" s="305"/>
      <c r="AD109" s="305"/>
      <c r="AE109" s="7"/>
      <c r="AF109" s="307"/>
      <c r="AG109" s="308"/>
      <c r="AH109" s="309"/>
      <c r="AI109" s="310"/>
      <c r="AJ109" s="7"/>
      <c r="AK109" s="7"/>
      <c r="AL109" s="7"/>
      <c r="AN109" s="7"/>
      <c r="AO109" s="7"/>
      <c r="AP109" s="7"/>
      <c r="AQ109" s="7"/>
      <c r="AR109" s="7"/>
      <c r="AS109" s="7"/>
      <c r="AT109" s="280">
        <v>1</v>
      </c>
      <c r="AU109" s="298"/>
      <c r="AV109" s="298"/>
    </row>
    <row r="110" spans="1:48">
      <c r="A110" s="296"/>
      <c r="B110" s="297"/>
      <c r="C110" s="298"/>
      <c r="D110" s="178">
        <v>2</v>
      </c>
      <c r="E110" s="178"/>
      <c r="F110" s="298"/>
      <c r="G110" s="302"/>
      <c r="H110" s="298"/>
      <c r="I110" s="298"/>
      <c r="J110" s="178"/>
      <c r="K110" s="303"/>
      <c r="L110" s="244"/>
      <c r="M110" s="303">
        <v>0</v>
      </c>
      <c r="N110" s="298"/>
      <c r="O110" s="315"/>
      <c r="P110" s="298"/>
      <c r="Q110" s="298"/>
      <c r="R110" s="298"/>
      <c r="S110" s="178">
        <f t="shared" si="5"/>
        <v>0</v>
      </c>
      <c r="T110" s="178" t="e">
        <f>VLOOKUP(S110,'標準報酬表(R2.9～)'!A:I,3)</f>
        <v>#N/A</v>
      </c>
      <c r="U110" s="178" t="e">
        <f>VLOOKUP(S110,'標準報酬表(R2.9～)'!A:I,4)</f>
        <v>#N/A</v>
      </c>
      <c r="V110" s="178" t="e">
        <f>VLOOKUP(S110,'標準報酬表(R2.9～)'!A:I,6)</f>
        <v>#N/A</v>
      </c>
      <c r="W110" s="178" t="e">
        <f>VLOOKUP(S110,'標準報酬表(R2.9～)'!A:I,7)</f>
        <v>#N/A</v>
      </c>
      <c r="X110" s="178" t="e">
        <f>VLOOKUP(S110,'標準報酬表(R2.9～)'!A:I,8)</f>
        <v>#N/A</v>
      </c>
      <c r="Y110" s="178" t="e">
        <f>VLOOKUP(S110,'標準報酬表(R2.9～)'!A:I,9)</f>
        <v>#N/A</v>
      </c>
      <c r="Z110" s="298"/>
      <c r="AA110" s="305"/>
      <c r="AB110" s="305"/>
      <c r="AC110" s="305"/>
      <c r="AD110" s="305"/>
      <c r="AE110" s="7"/>
      <c r="AF110" s="307"/>
      <c r="AG110" s="308"/>
      <c r="AH110" s="309"/>
      <c r="AI110" s="310"/>
      <c r="AJ110" s="7"/>
      <c r="AK110" s="7"/>
      <c r="AL110" s="7"/>
      <c r="AN110" s="7"/>
      <c r="AO110" s="7"/>
      <c r="AP110" s="7"/>
      <c r="AQ110" s="7"/>
      <c r="AR110" s="7"/>
      <c r="AS110" s="7"/>
      <c r="AT110" s="280">
        <v>1</v>
      </c>
      <c r="AU110" s="298"/>
      <c r="AV110" s="298"/>
    </row>
    <row r="111" spans="1:48">
      <c r="A111" s="296"/>
      <c r="B111" s="297"/>
      <c r="C111" s="298"/>
      <c r="D111" s="178">
        <v>2</v>
      </c>
      <c r="E111" s="178"/>
      <c r="F111" s="298"/>
      <c r="G111" s="302"/>
      <c r="H111" s="298"/>
      <c r="I111" s="298"/>
      <c r="J111" s="178"/>
      <c r="K111" s="303"/>
      <c r="L111" s="244"/>
      <c r="M111" s="303">
        <v>0</v>
      </c>
      <c r="N111" s="298"/>
      <c r="O111" s="315"/>
      <c r="P111" s="298"/>
      <c r="Q111" s="298"/>
      <c r="R111" s="298"/>
      <c r="S111" s="178">
        <f t="shared" si="5"/>
        <v>0</v>
      </c>
      <c r="T111" s="178" t="e">
        <f>VLOOKUP(S111,'標準報酬表(R2.9～)'!A:I,3)</f>
        <v>#N/A</v>
      </c>
      <c r="U111" s="178" t="e">
        <f>VLOOKUP(S111,'標準報酬表(R2.9～)'!A:I,4)</f>
        <v>#N/A</v>
      </c>
      <c r="V111" s="178" t="e">
        <f>VLOOKUP(S111,'標準報酬表(R2.9～)'!A:I,6)</f>
        <v>#N/A</v>
      </c>
      <c r="W111" s="178" t="e">
        <f>VLOOKUP(S111,'標準報酬表(R2.9～)'!A:I,7)</f>
        <v>#N/A</v>
      </c>
      <c r="X111" s="178" t="e">
        <f>VLOOKUP(S111,'標準報酬表(R2.9～)'!A:I,8)</f>
        <v>#N/A</v>
      </c>
      <c r="Y111" s="178" t="e">
        <f>VLOOKUP(S111,'標準報酬表(R2.9～)'!A:I,9)</f>
        <v>#N/A</v>
      </c>
      <c r="Z111" s="298"/>
      <c r="AA111" s="305"/>
      <c r="AB111" s="305"/>
      <c r="AC111" s="305"/>
      <c r="AD111" s="305"/>
      <c r="AE111" s="7"/>
      <c r="AF111" s="307"/>
      <c r="AG111" s="308"/>
      <c r="AH111" s="309"/>
      <c r="AI111" s="310"/>
      <c r="AJ111" s="7"/>
      <c r="AK111" s="7"/>
      <c r="AL111" s="7"/>
      <c r="AN111" s="7"/>
      <c r="AO111" s="7"/>
      <c r="AP111" s="7"/>
      <c r="AQ111" s="7"/>
      <c r="AR111" s="7"/>
      <c r="AS111" s="7"/>
      <c r="AT111" s="280">
        <v>1</v>
      </c>
      <c r="AU111" s="298"/>
      <c r="AV111" s="298"/>
    </row>
    <row r="112" spans="1:48">
      <c r="A112" s="296"/>
      <c r="B112" s="297"/>
      <c r="C112" s="298"/>
      <c r="D112" s="178">
        <v>2</v>
      </c>
      <c r="E112" s="178"/>
      <c r="F112" s="298"/>
      <c r="G112" s="302"/>
      <c r="H112" s="298"/>
      <c r="I112" s="298"/>
      <c r="J112" s="178"/>
      <c r="K112" s="303"/>
      <c r="L112" s="244"/>
      <c r="M112" s="303">
        <v>0</v>
      </c>
      <c r="N112" s="298"/>
      <c r="O112" s="315"/>
      <c r="P112" s="298"/>
      <c r="Q112" s="298"/>
      <c r="R112" s="298"/>
      <c r="S112" s="178">
        <f t="shared" si="5"/>
        <v>0</v>
      </c>
      <c r="T112" s="178" t="e">
        <f>VLOOKUP(S112,'標準報酬表(R2.9～)'!A:I,3)</f>
        <v>#N/A</v>
      </c>
      <c r="U112" s="178" t="e">
        <f>VLOOKUP(S112,'標準報酬表(R2.9～)'!A:I,4)</f>
        <v>#N/A</v>
      </c>
      <c r="V112" s="178" t="e">
        <f>VLOOKUP(S112,'標準報酬表(R2.9～)'!A:I,6)</f>
        <v>#N/A</v>
      </c>
      <c r="W112" s="178" t="e">
        <f>VLOOKUP(S112,'標準報酬表(R2.9～)'!A:I,7)</f>
        <v>#N/A</v>
      </c>
      <c r="X112" s="178" t="e">
        <f>VLOOKUP(S112,'標準報酬表(R2.9～)'!A:I,8)</f>
        <v>#N/A</v>
      </c>
      <c r="Y112" s="178" t="e">
        <f>VLOOKUP(S112,'標準報酬表(R2.9～)'!A:I,9)</f>
        <v>#N/A</v>
      </c>
      <c r="Z112" s="298"/>
      <c r="AA112" s="305"/>
      <c r="AB112" s="305"/>
      <c r="AC112" s="305"/>
      <c r="AD112" s="305"/>
      <c r="AE112" s="7"/>
      <c r="AF112" s="307"/>
      <c r="AG112" s="308"/>
      <c r="AH112" s="309"/>
      <c r="AI112" s="310"/>
      <c r="AJ112" s="7"/>
      <c r="AK112" s="7"/>
      <c r="AL112" s="7"/>
      <c r="AN112" s="7"/>
      <c r="AO112" s="7"/>
      <c r="AP112" s="7"/>
      <c r="AQ112" s="7"/>
      <c r="AR112" s="7"/>
      <c r="AS112" s="7"/>
      <c r="AT112" s="280">
        <v>1</v>
      </c>
      <c r="AU112" s="298"/>
      <c r="AV112" s="298"/>
    </row>
    <row r="113" spans="1:48">
      <c r="A113" s="296"/>
      <c r="B113" s="297"/>
      <c r="C113" s="298"/>
      <c r="D113" s="178">
        <v>2</v>
      </c>
      <c r="E113" s="178"/>
      <c r="F113" s="298"/>
      <c r="G113" s="302"/>
      <c r="H113" s="298"/>
      <c r="I113" s="298"/>
      <c r="J113" s="178"/>
      <c r="K113" s="303"/>
      <c r="L113" s="244"/>
      <c r="M113" s="303">
        <v>0</v>
      </c>
      <c r="N113" s="298"/>
      <c r="O113" s="315"/>
      <c r="P113" s="298"/>
      <c r="Q113" s="298"/>
      <c r="R113" s="298"/>
      <c r="S113" s="178">
        <f t="shared" si="5"/>
        <v>0</v>
      </c>
      <c r="T113" s="178" t="e">
        <f>VLOOKUP(S113,'標準報酬表(R2.9～)'!A:I,3)</f>
        <v>#N/A</v>
      </c>
      <c r="U113" s="178" t="e">
        <f>VLOOKUP(S113,'標準報酬表(R2.9～)'!A:I,4)</f>
        <v>#N/A</v>
      </c>
      <c r="V113" s="178" t="e">
        <f>VLOOKUP(S113,'標準報酬表(R2.9～)'!A:I,6)</f>
        <v>#N/A</v>
      </c>
      <c r="W113" s="178" t="e">
        <f>VLOOKUP(S113,'標準報酬表(R2.9～)'!A:I,7)</f>
        <v>#N/A</v>
      </c>
      <c r="X113" s="178" t="e">
        <f>VLOOKUP(S113,'標準報酬表(R2.9～)'!A:I,8)</f>
        <v>#N/A</v>
      </c>
      <c r="Y113" s="178" t="e">
        <f>VLOOKUP(S113,'標準報酬表(R2.9～)'!A:I,9)</f>
        <v>#N/A</v>
      </c>
      <c r="Z113" s="298"/>
      <c r="AA113" s="305"/>
      <c r="AB113" s="305"/>
      <c r="AC113" s="305"/>
      <c r="AD113" s="305"/>
      <c r="AE113" s="7"/>
      <c r="AF113" s="307"/>
      <c r="AG113" s="308"/>
      <c r="AH113" s="309"/>
      <c r="AI113" s="310"/>
      <c r="AJ113" s="7"/>
      <c r="AK113" s="7"/>
      <c r="AL113" s="7"/>
      <c r="AN113" s="7"/>
      <c r="AO113" s="7"/>
      <c r="AP113" s="7"/>
      <c r="AQ113" s="7"/>
      <c r="AR113" s="7"/>
      <c r="AS113" s="7"/>
      <c r="AT113" s="280">
        <v>1</v>
      </c>
      <c r="AU113" s="298"/>
      <c r="AV113" s="298"/>
    </row>
    <row r="114" spans="1:48">
      <c r="A114" s="296"/>
      <c r="B114" s="297"/>
      <c r="C114" s="298"/>
      <c r="D114" s="178">
        <v>2</v>
      </c>
      <c r="E114" s="178"/>
      <c r="F114" s="298"/>
      <c r="G114" s="302"/>
      <c r="H114" s="298"/>
      <c r="I114" s="298"/>
      <c r="J114" s="178"/>
      <c r="K114" s="303"/>
      <c r="L114" s="244"/>
      <c r="M114" s="303">
        <v>0</v>
      </c>
      <c r="N114" s="298"/>
      <c r="O114" s="315"/>
      <c r="P114" s="298"/>
      <c r="Q114" s="298"/>
      <c r="R114" s="298"/>
      <c r="S114" s="178">
        <f t="shared" si="5"/>
        <v>0</v>
      </c>
      <c r="T114" s="178" t="e">
        <f>VLOOKUP(S114,'標準報酬表(R2.9～)'!A:I,3)</f>
        <v>#N/A</v>
      </c>
      <c r="U114" s="178" t="e">
        <f>VLOOKUP(S114,'標準報酬表(R2.9～)'!A:I,4)</f>
        <v>#N/A</v>
      </c>
      <c r="V114" s="178" t="e">
        <f>VLOOKUP(S114,'標準報酬表(R2.9～)'!A:I,6)</f>
        <v>#N/A</v>
      </c>
      <c r="W114" s="178" t="e">
        <f>VLOOKUP(S114,'標準報酬表(R2.9～)'!A:I,7)</f>
        <v>#N/A</v>
      </c>
      <c r="X114" s="178" t="e">
        <f>VLOOKUP(S114,'標準報酬表(R2.9～)'!A:I,8)</f>
        <v>#N/A</v>
      </c>
      <c r="Y114" s="178" t="e">
        <f>VLOOKUP(S114,'標準報酬表(R2.9～)'!A:I,9)</f>
        <v>#N/A</v>
      </c>
      <c r="Z114" s="298"/>
      <c r="AA114" s="305"/>
      <c r="AB114" s="305"/>
      <c r="AC114" s="305"/>
      <c r="AD114" s="305"/>
      <c r="AE114" s="7"/>
      <c r="AF114" s="307"/>
      <c r="AG114" s="308"/>
      <c r="AH114" s="309"/>
      <c r="AI114" s="310"/>
      <c r="AJ114" s="7"/>
      <c r="AK114" s="7"/>
      <c r="AL114" s="7"/>
      <c r="AN114" s="7"/>
      <c r="AO114" s="7"/>
      <c r="AP114" s="7"/>
      <c r="AQ114" s="7"/>
      <c r="AR114" s="7"/>
      <c r="AS114" s="7"/>
      <c r="AT114" s="280">
        <v>1</v>
      </c>
      <c r="AU114" s="298"/>
      <c r="AV114" s="298"/>
    </row>
    <row r="115" spans="1:48">
      <c r="A115" s="296"/>
      <c r="B115" s="297"/>
      <c r="C115" s="298"/>
      <c r="D115" s="178">
        <v>2</v>
      </c>
      <c r="E115" s="178"/>
      <c r="F115" s="298"/>
      <c r="G115" s="302"/>
      <c r="H115" s="298"/>
      <c r="I115" s="298"/>
      <c r="J115" s="178"/>
      <c r="K115" s="303"/>
      <c r="L115" s="244"/>
      <c r="M115" s="303">
        <v>0</v>
      </c>
      <c r="N115" s="298"/>
      <c r="O115" s="315"/>
      <c r="P115" s="298"/>
      <c r="Q115" s="298"/>
      <c r="R115" s="298"/>
      <c r="S115" s="178">
        <f t="shared" si="5"/>
        <v>0</v>
      </c>
      <c r="T115" s="178" t="e">
        <f>VLOOKUP(S115,'標準報酬表(R2.9～)'!A:I,3)</f>
        <v>#N/A</v>
      </c>
      <c r="U115" s="178" t="e">
        <f>VLOOKUP(S115,'標準報酬表(R2.9～)'!A:I,4)</f>
        <v>#N/A</v>
      </c>
      <c r="V115" s="178" t="e">
        <f>VLOOKUP(S115,'標準報酬表(R2.9～)'!A:I,6)</f>
        <v>#N/A</v>
      </c>
      <c r="W115" s="178" t="e">
        <f>VLOOKUP(S115,'標準報酬表(R2.9～)'!A:I,7)</f>
        <v>#N/A</v>
      </c>
      <c r="X115" s="178" t="e">
        <f>VLOOKUP(S115,'標準報酬表(R2.9～)'!A:I,8)</f>
        <v>#N/A</v>
      </c>
      <c r="Y115" s="178" t="e">
        <f>VLOOKUP(S115,'標準報酬表(R2.9～)'!A:I,9)</f>
        <v>#N/A</v>
      </c>
      <c r="Z115" s="298"/>
      <c r="AA115" s="305"/>
      <c r="AB115" s="305"/>
      <c r="AC115" s="305"/>
      <c r="AD115" s="305"/>
      <c r="AE115" s="7"/>
      <c r="AF115" s="307"/>
      <c r="AG115" s="308"/>
      <c r="AH115" s="309"/>
      <c r="AI115" s="310"/>
      <c r="AJ115" s="7"/>
      <c r="AK115" s="7"/>
      <c r="AL115" s="7"/>
      <c r="AN115" s="7"/>
      <c r="AO115" s="7"/>
      <c r="AP115" s="7"/>
      <c r="AQ115" s="7"/>
      <c r="AR115" s="7"/>
      <c r="AS115" s="7"/>
      <c r="AT115" s="280">
        <v>1</v>
      </c>
      <c r="AU115" s="298"/>
      <c r="AV115" s="298"/>
    </row>
    <row r="116" spans="1:48">
      <c r="A116" s="296"/>
      <c r="B116" s="297"/>
      <c r="C116" s="298"/>
      <c r="D116" s="178">
        <v>2</v>
      </c>
      <c r="E116" s="178"/>
      <c r="F116" s="298"/>
      <c r="G116" s="302"/>
      <c r="H116" s="298"/>
      <c r="I116" s="298"/>
      <c r="J116" s="178"/>
      <c r="K116" s="303"/>
      <c r="L116" s="244"/>
      <c r="M116" s="303">
        <v>0</v>
      </c>
      <c r="N116" s="298"/>
      <c r="O116" s="315"/>
      <c r="P116" s="298"/>
      <c r="Q116" s="298"/>
      <c r="R116" s="298"/>
      <c r="S116" s="178">
        <f t="shared" si="5"/>
        <v>0</v>
      </c>
      <c r="T116" s="178" t="e">
        <f>VLOOKUP(S116,'標準報酬表(R2.9～)'!A:I,3)</f>
        <v>#N/A</v>
      </c>
      <c r="U116" s="178" t="e">
        <f>VLOOKUP(S116,'標準報酬表(R2.9～)'!A:I,4)</f>
        <v>#N/A</v>
      </c>
      <c r="V116" s="178" t="e">
        <f>VLOOKUP(S116,'標準報酬表(R2.9～)'!A:I,6)</f>
        <v>#N/A</v>
      </c>
      <c r="W116" s="178" t="e">
        <f>VLOOKUP(S116,'標準報酬表(R2.9～)'!A:I,7)</f>
        <v>#N/A</v>
      </c>
      <c r="X116" s="178" t="e">
        <f>VLOOKUP(S116,'標準報酬表(R2.9～)'!A:I,8)</f>
        <v>#N/A</v>
      </c>
      <c r="Y116" s="178" t="e">
        <f>VLOOKUP(S116,'標準報酬表(R2.9～)'!A:I,9)</f>
        <v>#N/A</v>
      </c>
      <c r="Z116" s="298"/>
      <c r="AA116" s="305"/>
      <c r="AB116" s="305"/>
      <c r="AC116" s="305"/>
      <c r="AD116" s="305"/>
      <c r="AE116" s="7"/>
      <c r="AF116" s="307"/>
      <c r="AG116" s="308"/>
      <c r="AH116" s="309"/>
      <c r="AI116" s="310"/>
      <c r="AJ116" s="7"/>
      <c r="AK116" s="7"/>
      <c r="AL116" s="7"/>
      <c r="AN116" s="7"/>
      <c r="AO116" s="7"/>
      <c r="AP116" s="7"/>
      <c r="AQ116" s="7"/>
      <c r="AR116" s="7"/>
      <c r="AS116" s="7"/>
      <c r="AT116" s="280">
        <v>1</v>
      </c>
      <c r="AU116" s="298"/>
      <c r="AV116" s="298"/>
    </row>
    <row r="117" spans="1:48">
      <c r="A117" s="296"/>
      <c r="B117" s="297"/>
      <c r="C117" s="298"/>
      <c r="D117" s="178">
        <v>2</v>
      </c>
      <c r="E117" s="178"/>
      <c r="F117" s="298"/>
      <c r="G117" s="302"/>
      <c r="H117" s="298"/>
      <c r="I117" s="298"/>
      <c r="J117" s="178"/>
      <c r="K117" s="303"/>
      <c r="L117" s="244"/>
      <c r="M117" s="303">
        <v>0</v>
      </c>
      <c r="N117" s="298"/>
      <c r="O117" s="315"/>
      <c r="P117" s="298"/>
      <c r="Q117" s="298"/>
      <c r="R117" s="298"/>
      <c r="S117" s="178">
        <f t="shared" si="5"/>
        <v>0</v>
      </c>
      <c r="T117" s="178" t="e">
        <f>VLOOKUP(S117,'標準報酬表(R2.9～)'!A:I,3)</f>
        <v>#N/A</v>
      </c>
      <c r="U117" s="178" t="e">
        <f>VLOOKUP(S117,'標準報酬表(R2.9～)'!A:I,4)</f>
        <v>#N/A</v>
      </c>
      <c r="V117" s="178" t="e">
        <f>VLOOKUP(S117,'標準報酬表(R2.9～)'!A:I,6)</f>
        <v>#N/A</v>
      </c>
      <c r="W117" s="178" t="e">
        <f>VLOOKUP(S117,'標準報酬表(R2.9～)'!A:I,7)</f>
        <v>#N/A</v>
      </c>
      <c r="X117" s="178" t="e">
        <f>VLOOKUP(S117,'標準報酬表(R2.9～)'!A:I,8)</f>
        <v>#N/A</v>
      </c>
      <c r="Y117" s="178" t="e">
        <f>VLOOKUP(S117,'標準報酬表(R2.9～)'!A:I,9)</f>
        <v>#N/A</v>
      </c>
      <c r="Z117" s="298"/>
      <c r="AA117" s="305"/>
      <c r="AB117" s="305"/>
      <c r="AC117" s="305"/>
      <c r="AD117" s="305"/>
      <c r="AE117" s="7"/>
      <c r="AF117" s="307"/>
      <c r="AG117" s="308"/>
      <c r="AH117" s="309"/>
      <c r="AI117" s="310"/>
      <c r="AJ117" s="7"/>
      <c r="AK117" s="7"/>
      <c r="AL117" s="7"/>
      <c r="AN117" s="7"/>
      <c r="AO117" s="7"/>
      <c r="AP117" s="7"/>
      <c r="AQ117" s="7"/>
      <c r="AR117" s="7"/>
      <c r="AS117" s="7"/>
      <c r="AT117" s="280">
        <v>1</v>
      </c>
      <c r="AU117" s="298"/>
      <c r="AV117" s="298"/>
    </row>
    <row r="118" spans="1:48">
      <c r="A118" s="296"/>
      <c r="B118" s="297"/>
      <c r="C118" s="298"/>
      <c r="D118" s="178">
        <v>2</v>
      </c>
      <c r="E118" s="178"/>
      <c r="F118" s="298"/>
      <c r="G118" s="302"/>
      <c r="H118" s="298"/>
      <c r="I118" s="298"/>
      <c r="J118" s="178"/>
      <c r="K118" s="303"/>
      <c r="L118" s="244"/>
      <c r="M118" s="303">
        <v>0</v>
      </c>
      <c r="N118" s="298"/>
      <c r="O118" s="315"/>
      <c r="P118" s="298"/>
      <c r="Q118" s="298"/>
      <c r="R118" s="298"/>
      <c r="S118" s="178">
        <f t="shared" si="5"/>
        <v>0</v>
      </c>
      <c r="T118" s="178" t="e">
        <f>VLOOKUP(S118,'標準報酬表(R2.9～)'!A:I,3)</f>
        <v>#N/A</v>
      </c>
      <c r="U118" s="178" t="e">
        <f>VLOOKUP(S118,'標準報酬表(R2.9～)'!A:I,4)</f>
        <v>#N/A</v>
      </c>
      <c r="V118" s="178" t="e">
        <f>VLOOKUP(S118,'標準報酬表(R2.9～)'!A:I,6)</f>
        <v>#N/A</v>
      </c>
      <c r="W118" s="178" t="e">
        <f>VLOOKUP(S118,'標準報酬表(R2.9～)'!A:I,7)</f>
        <v>#N/A</v>
      </c>
      <c r="X118" s="178" t="e">
        <f>VLOOKUP(S118,'標準報酬表(R2.9～)'!A:I,8)</f>
        <v>#N/A</v>
      </c>
      <c r="Y118" s="178" t="e">
        <f>VLOOKUP(S118,'標準報酬表(R2.9～)'!A:I,9)</f>
        <v>#N/A</v>
      </c>
      <c r="Z118" s="298"/>
      <c r="AA118" s="305"/>
      <c r="AB118" s="305"/>
      <c r="AC118" s="305"/>
      <c r="AD118" s="305"/>
      <c r="AE118" s="7"/>
      <c r="AF118" s="307"/>
      <c r="AG118" s="308"/>
      <c r="AH118" s="309"/>
      <c r="AI118" s="310"/>
      <c r="AJ118" s="7"/>
      <c r="AK118" s="7"/>
      <c r="AL118" s="7"/>
      <c r="AN118" s="7"/>
      <c r="AO118" s="7"/>
      <c r="AP118" s="7"/>
      <c r="AQ118" s="7"/>
      <c r="AR118" s="7"/>
      <c r="AS118" s="7"/>
      <c r="AT118" s="280">
        <v>1</v>
      </c>
      <c r="AU118" s="298"/>
      <c r="AV118" s="298"/>
    </row>
    <row r="119" spans="1:48">
      <c r="A119" s="296"/>
      <c r="B119" s="297"/>
      <c r="C119" s="298"/>
      <c r="D119" s="178">
        <v>2</v>
      </c>
      <c r="E119" s="178"/>
      <c r="F119" s="298"/>
      <c r="G119" s="302"/>
      <c r="H119" s="298"/>
      <c r="I119" s="298"/>
      <c r="J119" s="178"/>
      <c r="K119" s="303"/>
      <c r="L119" s="244"/>
      <c r="M119" s="303">
        <v>0</v>
      </c>
      <c r="N119" s="298"/>
      <c r="O119" s="315"/>
      <c r="P119" s="298"/>
      <c r="Q119" s="298"/>
      <c r="R119" s="298"/>
      <c r="S119" s="178">
        <f t="shared" si="5"/>
        <v>0</v>
      </c>
      <c r="T119" s="178" t="e">
        <f>VLOOKUP(S119,'標準報酬表(R2.9～)'!A:I,3)</f>
        <v>#N/A</v>
      </c>
      <c r="U119" s="178" t="e">
        <f>VLOOKUP(S119,'標準報酬表(R2.9～)'!A:I,4)</f>
        <v>#N/A</v>
      </c>
      <c r="V119" s="178" t="e">
        <f>VLOOKUP(S119,'標準報酬表(R2.9～)'!A:I,6)</f>
        <v>#N/A</v>
      </c>
      <c r="W119" s="178" t="e">
        <f>VLOOKUP(S119,'標準報酬表(R2.9～)'!A:I,7)</f>
        <v>#N/A</v>
      </c>
      <c r="X119" s="178" t="e">
        <f>VLOOKUP(S119,'標準報酬表(R2.9～)'!A:I,8)</f>
        <v>#N/A</v>
      </c>
      <c r="Y119" s="178" t="e">
        <f>VLOOKUP(S119,'標準報酬表(R2.9～)'!A:I,9)</f>
        <v>#N/A</v>
      </c>
      <c r="Z119" s="298"/>
      <c r="AA119" s="305"/>
      <c r="AB119" s="305"/>
      <c r="AC119" s="305"/>
      <c r="AD119" s="305"/>
      <c r="AE119" s="7"/>
      <c r="AF119" s="307"/>
      <c r="AG119" s="308"/>
      <c r="AH119" s="309"/>
      <c r="AI119" s="310"/>
      <c r="AJ119" s="7"/>
      <c r="AK119" s="7"/>
      <c r="AL119" s="7"/>
      <c r="AN119" s="7"/>
      <c r="AO119" s="7"/>
      <c r="AP119" s="7"/>
      <c r="AQ119" s="7"/>
      <c r="AR119" s="7"/>
      <c r="AS119" s="7"/>
      <c r="AT119" s="280">
        <v>1</v>
      </c>
      <c r="AU119" s="298"/>
      <c r="AV119" s="298"/>
    </row>
    <row r="120" spans="1:48">
      <c r="A120" s="296"/>
      <c r="B120" s="297"/>
      <c r="C120" s="298"/>
      <c r="D120" s="178">
        <v>2</v>
      </c>
      <c r="E120" s="178"/>
      <c r="F120" s="298"/>
      <c r="G120" s="302"/>
      <c r="H120" s="298"/>
      <c r="I120" s="298"/>
      <c r="J120" s="178"/>
      <c r="K120" s="303"/>
      <c r="L120" s="244"/>
      <c r="M120" s="303">
        <v>0</v>
      </c>
      <c r="N120" s="298"/>
      <c r="O120" s="315"/>
      <c r="P120" s="298"/>
      <c r="Q120" s="298"/>
      <c r="R120" s="298"/>
      <c r="S120" s="178">
        <f t="shared" si="5"/>
        <v>0</v>
      </c>
      <c r="T120" s="178" t="e">
        <f>VLOOKUP(S120,'標準報酬表(R2.9～)'!A:I,3)</f>
        <v>#N/A</v>
      </c>
      <c r="U120" s="178" t="e">
        <f>VLOOKUP(S120,'標準報酬表(R2.9～)'!A:I,4)</f>
        <v>#N/A</v>
      </c>
      <c r="V120" s="178" t="e">
        <f>VLOOKUP(S120,'標準報酬表(R2.9～)'!A:I,6)</f>
        <v>#N/A</v>
      </c>
      <c r="W120" s="178" t="e">
        <f>VLOOKUP(S120,'標準報酬表(R2.9～)'!A:I,7)</f>
        <v>#N/A</v>
      </c>
      <c r="X120" s="178" t="e">
        <f>VLOOKUP(S120,'標準報酬表(R2.9～)'!A:I,8)</f>
        <v>#N/A</v>
      </c>
      <c r="Y120" s="178" t="e">
        <f>VLOOKUP(S120,'標準報酬表(R2.9～)'!A:I,9)</f>
        <v>#N/A</v>
      </c>
      <c r="Z120" s="298"/>
      <c r="AA120" s="305"/>
      <c r="AB120" s="305"/>
      <c r="AC120" s="305"/>
      <c r="AD120" s="305"/>
      <c r="AE120" s="7"/>
      <c r="AF120" s="307"/>
      <c r="AG120" s="308"/>
      <c r="AH120" s="309"/>
      <c r="AI120" s="310"/>
      <c r="AJ120" s="7"/>
      <c r="AK120" s="7"/>
      <c r="AL120" s="7"/>
      <c r="AN120" s="7"/>
      <c r="AO120" s="7"/>
      <c r="AP120" s="7"/>
      <c r="AQ120" s="7"/>
      <c r="AR120" s="7"/>
      <c r="AS120" s="7"/>
      <c r="AT120" s="280">
        <v>1</v>
      </c>
      <c r="AU120" s="298"/>
      <c r="AV120" s="298"/>
    </row>
    <row r="121" spans="1:48">
      <c r="A121" s="296"/>
      <c r="B121" s="297"/>
      <c r="C121" s="298"/>
      <c r="D121" s="178">
        <v>2</v>
      </c>
      <c r="E121" s="178"/>
      <c r="F121" s="298"/>
      <c r="G121" s="302"/>
      <c r="H121" s="298"/>
      <c r="I121" s="298"/>
      <c r="J121" s="178"/>
      <c r="K121" s="303"/>
      <c r="L121" s="244"/>
      <c r="M121" s="303">
        <v>0</v>
      </c>
      <c r="N121" s="298"/>
      <c r="O121" s="315"/>
      <c r="P121" s="298"/>
      <c r="Q121" s="298"/>
      <c r="R121" s="298"/>
      <c r="S121" s="178">
        <f t="shared" ref="S121:S184" si="6">Q121+R121</f>
        <v>0</v>
      </c>
      <c r="T121" s="178" t="e">
        <f>VLOOKUP(S121,'標準報酬表(R2.9～)'!A:I,3)</f>
        <v>#N/A</v>
      </c>
      <c r="U121" s="178" t="e">
        <f>VLOOKUP(S121,'標準報酬表(R2.9～)'!A:I,4)</f>
        <v>#N/A</v>
      </c>
      <c r="V121" s="178" t="e">
        <f>VLOOKUP(S121,'標準報酬表(R2.9～)'!A:I,6)</f>
        <v>#N/A</v>
      </c>
      <c r="W121" s="178" t="e">
        <f>VLOOKUP(S121,'標準報酬表(R2.9～)'!A:I,7)</f>
        <v>#N/A</v>
      </c>
      <c r="X121" s="178" t="e">
        <f>VLOOKUP(S121,'標準報酬表(R2.9～)'!A:I,8)</f>
        <v>#N/A</v>
      </c>
      <c r="Y121" s="178" t="e">
        <f>VLOOKUP(S121,'標準報酬表(R2.9～)'!A:I,9)</f>
        <v>#N/A</v>
      </c>
      <c r="Z121" s="298"/>
      <c r="AA121" s="305"/>
      <c r="AB121" s="305"/>
      <c r="AC121" s="305"/>
      <c r="AD121" s="305"/>
      <c r="AE121" s="7"/>
      <c r="AF121" s="307"/>
      <c r="AG121" s="308"/>
      <c r="AH121" s="309"/>
      <c r="AI121" s="310"/>
      <c r="AJ121" s="7"/>
      <c r="AK121" s="7"/>
      <c r="AL121" s="7"/>
      <c r="AN121" s="7"/>
      <c r="AO121" s="7"/>
      <c r="AP121" s="7"/>
      <c r="AQ121" s="7"/>
      <c r="AR121" s="7"/>
      <c r="AS121" s="7"/>
      <c r="AT121" s="280">
        <v>1</v>
      </c>
      <c r="AU121" s="298"/>
      <c r="AV121" s="298"/>
    </row>
    <row r="122" spans="1:48">
      <c r="A122" s="296"/>
      <c r="B122" s="297"/>
      <c r="C122" s="298"/>
      <c r="D122" s="178">
        <v>2</v>
      </c>
      <c r="E122" s="178"/>
      <c r="F122" s="298"/>
      <c r="G122" s="302"/>
      <c r="H122" s="298"/>
      <c r="I122" s="298"/>
      <c r="J122" s="178"/>
      <c r="K122" s="303"/>
      <c r="L122" s="244"/>
      <c r="M122" s="303">
        <v>0</v>
      </c>
      <c r="N122" s="298"/>
      <c r="O122" s="315"/>
      <c r="P122" s="298"/>
      <c r="Q122" s="298"/>
      <c r="R122" s="298"/>
      <c r="S122" s="178">
        <f t="shared" si="6"/>
        <v>0</v>
      </c>
      <c r="T122" s="178" t="e">
        <f>VLOOKUP(S122,'標準報酬表(R2.9～)'!A:I,3)</f>
        <v>#N/A</v>
      </c>
      <c r="U122" s="178" t="e">
        <f>VLOOKUP(S122,'標準報酬表(R2.9～)'!A:I,4)</f>
        <v>#N/A</v>
      </c>
      <c r="V122" s="178" t="e">
        <f>VLOOKUP(S122,'標準報酬表(R2.9～)'!A:I,6)</f>
        <v>#N/A</v>
      </c>
      <c r="W122" s="178" t="e">
        <f>VLOOKUP(S122,'標準報酬表(R2.9～)'!A:I,7)</f>
        <v>#N/A</v>
      </c>
      <c r="X122" s="178" t="e">
        <f>VLOOKUP(S122,'標準報酬表(R2.9～)'!A:I,8)</f>
        <v>#N/A</v>
      </c>
      <c r="Y122" s="178" t="e">
        <f>VLOOKUP(S122,'標準報酬表(R2.9～)'!A:I,9)</f>
        <v>#N/A</v>
      </c>
      <c r="Z122" s="298"/>
      <c r="AA122" s="305"/>
      <c r="AB122" s="305"/>
      <c r="AC122" s="305"/>
      <c r="AD122" s="305"/>
      <c r="AE122" s="7"/>
      <c r="AF122" s="307"/>
      <c r="AG122" s="308"/>
      <c r="AH122" s="309"/>
      <c r="AI122" s="310"/>
      <c r="AJ122" s="7"/>
      <c r="AK122" s="7"/>
      <c r="AL122" s="7"/>
      <c r="AN122" s="7"/>
      <c r="AO122" s="7"/>
      <c r="AP122" s="7"/>
      <c r="AQ122" s="7"/>
      <c r="AR122" s="7"/>
      <c r="AS122" s="7"/>
      <c r="AT122" s="280">
        <v>1</v>
      </c>
      <c r="AU122" s="298"/>
      <c r="AV122" s="298"/>
    </row>
    <row r="123" spans="1:48">
      <c r="A123" s="296"/>
      <c r="B123" s="297"/>
      <c r="C123" s="298"/>
      <c r="D123" s="178">
        <v>2</v>
      </c>
      <c r="E123" s="178"/>
      <c r="F123" s="298"/>
      <c r="G123" s="302"/>
      <c r="H123" s="298"/>
      <c r="I123" s="298"/>
      <c r="J123" s="178"/>
      <c r="K123" s="303"/>
      <c r="L123" s="244"/>
      <c r="M123" s="303">
        <v>0</v>
      </c>
      <c r="N123" s="298"/>
      <c r="O123" s="315"/>
      <c r="P123" s="298"/>
      <c r="Q123" s="298"/>
      <c r="R123" s="298"/>
      <c r="S123" s="178">
        <f t="shared" si="6"/>
        <v>0</v>
      </c>
      <c r="T123" s="178" t="e">
        <f>VLOOKUP(S123,'標準報酬表(R2.9～)'!A:I,3)</f>
        <v>#N/A</v>
      </c>
      <c r="U123" s="178" t="e">
        <f>VLOOKUP(S123,'標準報酬表(R2.9～)'!A:I,4)</f>
        <v>#N/A</v>
      </c>
      <c r="V123" s="178" t="e">
        <f>VLOOKUP(S123,'標準報酬表(R2.9～)'!A:I,6)</f>
        <v>#N/A</v>
      </c>
      <c r="W123" s="178" t="e">
        <f>VLOOKUP(S123,'標準報酬表(R2.9～)'!A:I,7)</f>
        <v>#N/A</v>
      </c>
      <c r="X123" s="178" t="e">
        <f>VLOOKUP(S123,'標準報酬表(R2.9～)'!A:I,8)</f>
        <v>#N/A</v>
      </c>
      <c r="Y123" s="178" t="e">
        <f>VLOOKUP(S123,'標準報酬表(R2.9～)'!A:I,9)</f>
        <v>#N/A</v>
      </c>
      <c r="Z123" s="298"/>
      <c r="AA123" s="305"/>
      <c r="AB123" s="305"/>
      <c r="AC123" s="305"/>
      <c r="AD123" s="305"/>
      <c r="AE123" s="7"/>
      <c r="AF123" s="307"/>
      <c r="AG123" s="308"/>
      <c r="AH123" s="309"/>
      <c r="AI123" s="310"/>
      <c r="AJ123" s="7"/>
      <c r="AK123" s="7"/>
      <c r="AL123" s="7"/>
      <c r="AN123" s="7"/>
      <c r="AO123" s="7"/>
      <c r="AP123" s="7"/>
      <c r="AQ123" s="7"/>
      <c r="AR123" s="7"/>
      <c r="AS123" s="7"/>
      <c r="AT123" s="280">
        <v>1</v>
      </c>
      <c r="AU123" s="298"/>
      <c r="AV123" s="298"/>
    </row>
    <row r="124" spans="1:48">
      <c r="A124" s="296"/>
      <c r="B124" s="297"/>
      <c r="C124" s="298"/>
      <c r="D124" s="178">
        <v>2</v>
      </c>
      <c r="E124" s="178"/>
      <c r="F124" s="298"/>
      <c r="G124" s="302"/>
      <c r="H124" s="298"/>
      <c r="I124" s="298"/>
      <c r="J124" s="178"/>
      <c r="K124" s="303"/>
      <c r="L124" s="244"/>
      <c r="M124" s="303">
        <v>0</v>
      </c>
      <c r="N124" s="298"/>
      <c r="O124" s="315"/>
      <c r="P124" s="298"/>
      <c r="Q124" s="298"/>
      <c r="R124" s="298"/>
      <c r="S124" s="178">
        <f t="shared" si="6"/>
        <v>0</v>
      </c>
      <c r="T124" s="178" t="e">
        <f>VLOOKUP(S124,'標準報酬表(R2.9～)'!A:I,3)</f>
        <v>#N/A</v>
      </c>
      <c r="U124" s="178" t="e">
        <f>VLOOKUP(S124,'標準報酬表(R2.9～)'!A:I,4)</f>
        <v>#N/A</v>
      </c>
      <c r="V124" s="178" t="e">
        <f>VLOOKUP(S124,'標準報酬表(R2.9～)'!A:I,6)</f>
        <v>#N/A</v>
      </c>
      <c r="W124" s="178" t="e">
        <f>VLOOKUP(S124,'標準報酬表(R2.9～)'!A:I,7)</f>
        <v>#N/A</v>
      </c>
      <c r="X124" s="178" t="e">
        <f>VLOOKUP(S124,'標準報酬表(R2.9～)'!A:I,8)</f>
        <v>#N/A</v>
      </c>
      <c r="Y124" s="178" t="e">
        <f>VLOOKUP(S124,'標準報酬表(R2.9～)'!A:I,9)</f>
        <v>#N/A</v>
      </c>
      <c r="Z124" s="298"/>
      <c r="AA124" s="305"/>
      <c r="AB124" s="305"/>
      <c r="AC124" s="305"/>
      <c r="AD124" s="305"/>
      <c r="AE124" s="7"/>
      <c r="AF124" s="307"/>
      <c r="AG124" s="308"/>
      <c r="AH124" s="309"/>
      <c r="AI124" s="310"/>
      <c r="AJ124" s="7"/>
      <c r="AK124" s="7"/>
      <c r="AL124" s="7"/>
      <c r="AN124" s="7"/>
      <c r="AO124" s="7"/>
      <c r="AP124" s="7"/>
      <c r="AQ124" s="7"/>
      <c r="AR124" s="7"/>
      <c r="AS124" s="7"/>
      <c r="AT124" s="280">
        <v>1</v>
      </c>
      <c r="AU124" s="298"/>
      <c r="AV124" s="298"/>
    </row>
    <row r="125" spans="1:48">
      <c r="A125" s="296"/>
      <c r="B125" s="297"/>
      <c r="C125" s="298"/>
      <c r="D125" s="178">
        <v>2</v>
      </c>
      <c r="E125" s="178"/>
      <c r="F125" s="298"/>
      <c r="G125" s="302"/>
      <c r="H125" s="298"/>
      <c r="I125" s="298"/>
      <c r="J125" s="178"/>
      <c r="K125" s="303"/>
      <c r="L125" s="244"/>
      <c r="M125" s="303">
        <v>0</v>
      </c>
      <c r="N125" s="298"/>
      <c r="O125" s="315"/>
      <c r="P125" s="298"/>
      <c r="Q125" s="298"/>
      <c r="R125" s="298"/>
      <c r="S125" s="178">
        <f t="shared" si="6"/>
        <v>0</v>
      </c>
      <c r="T125" s="178" t="e">
        <f>VLOOKUP(S125,'標準報酬表(R2.9～)'!A:I,3)</f>
        <v>#N/A</v>
      </c>
      <c r="U125" s="178" t="e">
        <f>VLOOKUP(S125,'標準報酬表(R2.9～)'!A:I,4)</f>
        <v>#N/A</v>
      </c>
      <c r="V125" s="178" t="e">
        <f>VLOOKUP(S125,'標準報酬表(R2.9～)'!A:I,6)</f>
        <v>#N/A</v>
      </c>
      <c r="W125" s="178" t="e">
        <f>VLOOKUP(S125,'標準報酬表(R2.9～)'!A:I,7)</f>
        <v>#N/A</v>
      </c>
      <c r="X125" s="178" t="e">
        <f>VLOOKUP(S125,'標準報酬表(R2.9～)'!A:I,8)</f>
        <v>#N/A</v>
      </c>
      <c r="Y125" s="178" t="e">
        <f>VLOOKUP(S125,'標準報酬表(R2.9～)'!A:I,9)</f>
        <v>#N/A</v>
      </c>
      <c r="Z125" s="298"/>
      <c r="AA125" s="305"/>
      <c r="AB125" s="305"/>
      <c r="AC125" s="305"/>
      <c r="AD125" s="305"/>
      <c r="AE125" s="7"/>
      <c r="AF125" s="307"/>
      <c r="AG125" s="308"/>
      <c r="AH125" s="309"/>
      <c r="AI125" s="310"/>
      <c r="AJ125" s="7"/>
      <c r="AK125" s="7"/>
      <c r="AL125" s="7"/>
      <c r="AN125" s="7"/>
      <c r="AO125" s="7"/>
      <c r="AP125" s="7"/>
      <c r="AQ125" s="7"/>
      <c r="AR125" s="7"/>
      <c r="AS125" s="7"/>
      <c r="AT125" s="280">
        <v>1</v>
      </c>
      <c r="AU125" s="298"/>
      <c r="AV125" s="298"/>
    </row>
    <row r="126" spans="1:48">
      <c r="A126" s="296"/>
      <c r="B126" s="297"/>
      <c r="C126" s="298"/>
      <c r="D126" s="178">
        <v>2</v>
      </c>
      <c r="E126" s="178"/>
      <c r="F126" s="298"/>
      <c r="G126" s="302"/>
      <c r="H126" s="298"/>
      <c r="I126" s="298"/>
      <c r="J126" s="178"/>
      <c r="K126" s="303"/>
      <c r="L126" s="244"/>
      <c r="M126" s="303">
        <v>0</v>
      </c>
      <c r="N126" s="298"/>
      <c r="O126" s="315"/>
      <c r="P126" s="298"/>
      <c r="Q126" s="298"/>
      <c r="R126" s="298"/>
      <c r="S126" s="178">
        <f t="shared" si="6"/>
        <v>0</v>
      </c>
      <c r="T126" s="178" t="e">
        <f>VLOOKUP(S126,'標準報酬表(R2.9～)'!A:I,3)</f>
        <v>#N/A</v>
      </c>
      <c r="U126" s="178" t="e">
        <f>VLOOKUP(S126,'標準報酬表(R2.9～)'!A:I,4)</f>
        <v>#N/A</v>
      </c>
      <c r="V126" s="178" t="e">
        <f>VLOOKUP(S126,'標準報酬表(R2.9～)'!A:I,6)</f>
        <v>#N/A</v>
      </c>
      <c r="W126" s="178" t="e">
        <f>VLOOKUP(S126,'標準報酬表(R2.9～)'!A:I,7)</f>
        <v>#N/A</v>
      </c>
      <c r="X126" s="178" t="e">
        <f>VLOOKUP(S126,'標準報酬表(R2.9～)'!A:I,8)</f>
        <v>#N/A</v>
      </c>
      <c r="Y126" s="178" t="e">
        <f>VLOOKUP(S126,'標準報酬表(R2.9～)'!A:I,9)</f>
        <v>#N/A</v>
      </c>
      <c r="Z126" s="298"/>
      <c r="AA126" s="305"/>
      <c r="AB126" s="305"/>
      <c r="AC126" s="305"/>
      <c r="AD126" s="305"/>
      <c r="AE126" s="7"/>
      <c r="AF126" s="307"/>
      <c r="AG126" s="308"/>
      <c r="AH126" s="309"/>
      <c r="AI126" s="310"/>
      <c r="AJ126" s="7"/>
      <c r="AK126" s="7"/>
      <c r="AL126" s="7"/>
      <c r="AN126" s="7"/>
      <c r="AO126" s="7"/>
      <c r="AP126" s="7"/>
      <c r="AQ126" s="7"/>
      <c r="AR126" s="7"/>
      <c r="AS126" s="7"/>
      <c r="AT126" s="280">
        <v>1</v>
      </c>
      <c r="AU126" s="298"/>
      <c r="AV126" s="298"/>
    </row>
    <row r="127" spans="1:48">
      <c r="A127" s="296"/>
      <c r="B127" s="297"/>
      <c r="C127" s="298"/>
      <c r="D127" s="178">
        <v>2</v>
      </c>
      <c r="E127" s="178"/>
      <c r="F127" s="298"/>
      <c r="G127" s="302"/>
      <c r="H127" s="298"/>
      <c r="I127" s="298"/>
      <c r="J127" s="178"/>
      <c r="K127" s="303"/>
      <c r="L127" s="244"/>
      <c r="M127" s="303">
        <v>0</v>
      </c>
      <c r="N127" s="298"/>
      <c r="O127" s="315"/>
      <c r="P127" s="298"/>
      <c r="Q127" s="298"/>
      <c r="R127" s="298"/>
      <c r="S127" s="178">
        <f t="shared" si="6"/>
        <v>0</v>
      </c>
      <c r="T127" s="178" t="e">
        <f>VLOOKUP(S127,'標準報酬表(R2.9～)'!A:I,3)</f>
        <v>#N/A</v>
      </c>
      <c r="U127" s="178" t="e">
        <f>VLOOKUP(S127,'標準報酬表(R2.9～)'!A:I,4)</f>
        <v>#N/A</v>
      </c>
      <c r="V127" s="178" t="e">
        <f>VLOOKUP(S127,'標準報酬表(R2.9～)'!A:I,6)</f>
        <v>#N/A</v>
      </c>
      <c r="W127" s="178" t="e">
        <f>VLOOKUP(S127,'標準報酬表(R2.9～)'!A:I,7)</f>
        <v>#N/A</v>
      </c>
      <c r="X127" s="178" t="e">
        <f>VLOOKUP(S127,'標準報酬表(R2.9～)'!A:I,8)</f>
        <v>#N/A</v>
      </c>
      <c r="Y127" s="178" t="e">
        <f>VLOOKUP(S127,'標準報酬表(R2.9～)'!A:I,9)</f>
        <v>#N/A</v>
      </c>
      <c r="Z127" s="298"/>
      <c r="AA127" s="305"/>
      <c r="AB127" s="305"/>
      <c r="AC127" s="305"/>
      <c r="AD127" s="305"/>
      <c r="AE127" s="7"/>
      <c r="AF127" s="307"/>
      <c r="AG127" s="308"/>
      <c r="AH127" s="309"/>
      <c r="AI127" s="310"/>
      <c r="AJ127" s="7"/>
      <c r="AK127" s="7"/>
      <c r="AL127" s="7"/>
      <c r="AN127" s="7"/>
      <c r="AO127" s="7"/>
      <c r="AP127" s="7"/>
      <c r="AQ127" s="7"/>
      <c r="AR127" s="7"/>
      <c r="AS127" s="7"/>
      <c r="AT127" s="280">
        <v>1</v>
      </c>
      <c r="AU127" s="298"/>
      <c r="AV127" s="298"/>
    </row>
    <row r="128" spans="1:48">
      <c r="A128" s="296"/>
      <c r="B128" s="297"/>
      <c r="C128" s="298"/>
      <c r="D128" s="178">
        <v>2</v>
      </c>
      <c r="E128" s="178"/>
      <c r="F128" s="298"/>
      <c r="G128" s="302"/>
      <c r="H128" s="298"/>
      <c r="I128" s="298"/>
      <c r="J128" s="178"/>
      <c r="K128" s="303"/>
      <c r="L128" s="244"/>
      <c r="M128" s="303">
        <v>0</v>
      </c>
      <c r="N128" s="298"/>
      <c r="O128" s="315"/>
      <c r="P128" s="298"/>
      <c r="Q128" s="298"/>
      <c r="R128" s="298"/>
      <c r="S128" s="178">
        <f t="shared" si="6"/>
        <v>0</v>
      </c>
      <c r="T128" s="178" t="e">
        <f>VLOOKUP(S128,'標準報酬表(R2.9～)'!A:I,3)</f>
        <v>#N/A</v>
      </c>
      <c r="U128" s="178" t="e">
        <f>VLOOKUP(S128,'標準報酬表(R2.9～)'!A:I,4)</f>
        <v>#N/A</v>
      </c>
      <c r="V128" s="178" t="e">
        <f>VLOOKUP(S128,'標準報酬表(R2.9～)'!A:I,6)</f>
        <v>#N/A</v>
      </c>
      <c r="W128" s="178" t="e">
        <f>VLOOKUP(S128,'標準報酬表(R2.9～)'!A:I,7)</f>
        <v>#N/A</v>
      </c>
      <c r="X128" s="178" t="e">
        <f>VLOOKUP(S128,'標準報酬表(R2.9～)'!A:I,8)</f>
        <v>#N/A</v>
      </c>
      <c r="Y128" s="178" t="e">
        <f>VLOOKUP(S128,'標準報酬表(R2.9～)'!A:I,9)</f>
        <v>#N/A</v>
      </c>
      <c r="Z128" s="298"/>
      <c r="AA128" s="305"/>
      <c r="AB128" s="305"/>
      <c r="AC128" s="305"/>
      <c r="AD128" s="305"/>
      <c r="AE128" s="7"/>
      <c r="AF128" s="307"/>
      <c r="AG128" s="308"/>
      <c r="AH128" s="309"/>
      <c r="AI128" s="310"/>
      <c r="AJ128" s="7"/>
      <c r="AK128" s="7"/>
      <c r="AL128" s="7"/>
      <c r="AN128" s="7"/>
      <c r="AO128" s="7"/>
      <c r="AP128" s="7"/>
      <c r="AQ128" s="7"/>
      <c r="AR128" s="7"/>
      <c r="AS128" s="7"/>
      <c r="AT128" s="280">
        <v>1</v>
      </c>
      <c r="AU128" s="298"/>
      <c r="AV128" s="298"/>
    </row>
    <row r="129" spans="1:48">
      <c r="A129" s="296"/>
      <c r="B129" s="297"/>
      <c r="C129" s="298"/>
      <c r="D129" s="178">
        <v>2</v>
      </c>
      <c r="E129" s="178"/>
      <c r="F129" s="298"/>
      <c r="G129" s="302"/>
      <c r="H129" s="298"/>
      <c r="I129" s="298"/>
      <c r="J129" s="178"/>
      <c r="K129" s="303"/>
      <c r="L129" s="244"/>
      <c r="M129" s="303">
        <v>0</v>
      </c>
      <c r="N129" s="298"/>
      <c r="O129" s="315"/>
      <c r="P129" s="298"/>
      <c r="Q129" s="298"/>
      <c r="R129" s="298"/>
      <c r="S129" s="178">
        <f t="shared" si="6"/>
        <v>0</v>
      </c>
      <c r="T129" s="178" t="e">
        <f>VLOOKUP(S129,'標準報酬表(R2.9～)'!A:I,3)</f>
        <v>#N/A</v>
      </c>
      <c r="U129" s="178" t="e">
        <f>VLOOKUP(S129,'標準報酬表(R2.9～)'!A:I,4)</f>
        <v>#N/A</v>
      </c>
      <c r="V129" s="178" t="e">
        <f>VLOOKUP(S129,'標準報酬表(R2.9～)'!A:I,6)</f>
        <v>#N/A</v>
      </c>
      <c r="W129" s="178" t="e">
        <f>VLOOKUP(S129,'標準報酬表(R2.9～)'!A:I,7)</f>
        <v>#N/A</v>
      </c>
      <c r="X129" s="178" t="e">
        <f>VLOOKUP(S129,'標準報酬表(R2.9～)'!A:I,8)</f>
        <v>#N/A</v>
      </c>
      <c r="Y129" s="178" t="e">
        <f>VLOOKUP(S129,'標準報酬表(R2.9～)'!A:I,9)</f>
        <v>#N/A</v>
      </c>
      <c r="Z129" s="298"/>
      <c r="AA129" s="305"/>
      <c r="AB129" s="305"/>
      <c r="AC129" s="305"/>
      <c r="AD129" s="305"/>
      <c r="AE129" s="7"/>
      <c r="AF129" s="307"/>
      <c r="AG129" s="308"/>
      <c r="AH129" s="309"/>
      <c r="AI129" s="310"/>
      <c r="AJ129" s="7"/>
      <c r="AK129" s="7"/>
      <c r="AL129" s="7"/>
      <c r="AN129" s="7"/>
      <c r="AO129" s="7"/>
      <c r="AP129" s="7"/>
      <c r="AQ129" s="7"/>
      <c r="AR129" s="7"/>
      <c r="AS129" s="7"/>
      <c r="AT129" s="280">
        <v>1</v>
      </c>
      <c r="AU129" s="298"/>
      <c r="AV129" s="298"/>
    </row>
    <row r="130" spans="1:48">
      <c r="A130" s="296"/>
      <c r="B130" s="297"/>
      <c r="C130" s="298"/>
      <c r="D130" s="178">
        <v>2</v>
      </c>
      <c r="E130" s="178"/>
      <c r="F130" s="298"/>
      <c r="G130" s="302"/>
      <c r="H130" s="298"/>
      <c r="I130" s="298"/>
      <c r="J130" s="178"/>
      <c r="K130" s="303"/>
      <c r="L130" s="244"/>
      <c r="M130" s="303">
        <v>0</v>
      </c>
      <c r="N130" s="298"/>
      <c r="O130" s="315"/>
      <c r="P130" s="298"/>
      <c r="Q130" s="298"/>
      <c r="R130" s="298"/>
      <c r="S130" s="178">
        <f t="shared" si="6"/>
        <v>0</v>
      </c>
      <c r="T130" s="178" t="e">
        <f>VLOOKUP(S130,'標準報酬表(R2.9～)'!A:I,3)</f>
        <v>#N/A</v>
      </c>
      <c r="U130" s="178" t="e">
        <f>VLOOKUP(S130,'標準報酬表(R2.9～)'!A:I,4)</f>
        <v>#N/A</v>
      </c>
      <c r="V130" s="178" t="e">
        <f>VLOOKUP(S130,'標準報酬表(R2.9～)'!A:I,6)</f>
        <v>#N/A</v>
      </c>
      <c r="W130" s="178" t="e">
        <f>VLOOKUP(S130,'標準報酬表(R2.9～)'!A:I,7)</f>
        <v>#N/A</v>
      </c>
      <c r="X130" s="178" t="e">
        <f>VLOOKUP(S130,'標準報酬表(R2.9～)'!A:I,8)</f>
        <v>#N/A</v>
      </c>
      <c r="Y130" s="178" t="e">
        <f>VLOOKUP(S130,'標準報酬表(R2.9～)'!A:I,9)</f>
        <v>#N/A</v>
      </c>
      <c r="Z130" s="298"/>
      <c r="AA130" s="305"/>
      <c r="AB130" s="305"/>
      <c r="AC130" s="305"/>
      <c r="AD130" s="305"/>
      <c r="AE130" s="7"/>
      <c r="AF130" s="307"/>
      <c r="AG130" s="308"/>
      <c r="AH130" s="309"/>
      <c r="AI130" s="310"/>
      <c r="AJ130" s="7"/>
      <c r="AK130" s="7"/>
      <c r="AL130" s="7"/>
      <c r="AN130" s="7"/>
      <c r="AO130" s="7"/>
      <c r="AP130" s="7"/>
      <c r="AQ130" s="7"/>
      <c r="AR130" s="7"/>
      <c r="AS130" s="7"/>
      <c r="AT130" s="280">
        <v>1</v>
      </c>
      <c r="AU130" s="298"/>
      <c r="AV130" s="298"/>
    </row>
    <row r="131" spans="1:48">
      <c r="A131" s="296"/>
      <c r="B131" s="297"/>
      <c r="C131" s="298"/>
      <c r="D131" s="178">
        <v>2</v>
      </c>
      <c r="E131" s="178"/>
      <c r="F131" s="298"/>
      <c r="G131" s="302"/>
      <c r="H131" s="298"/>
      <c r="I131" s="298"/>
      <c r="J131" s="178"/>
      <c r="K131" s="303"/>
      <c r="L131" s="244"/>
      <c r="M131" s="303">
        <v>0</v>
      </c>
      <c r="N131" s="298"/>
      <c r="O131" s="315"/>
      <c r="P131" s="298"/>
      <c r="Q131" s="298"/>
      <c r="R131" s="298"/>
      <c r="S131" s="178">
        <f t="shared" si="6"/>
        <v>0</v>
      </c>
      <c r="T131" s="178" t="e">
        <f>VLOOKUP(S131,'標準報酬表(R2.9～)'!A:I,3)</f>
        <v>#N/A</v>
      </c>
      <c r="U131" s="178" t="e">
        <f>VLOOKUP(S131,'標準報酬表(R2.9～)'!A:I,4)</f>
        <v>#N/A</v>
      </c>
      <c r="V131" s="178" t="e">
        <f>VLOOKUP(S131,'標準報酬表(R2.9～)'!A:I,6)</f>
        <v>#N/A</v>
      </c>
      <c r="W131" s="178" t="e">
        <f>VLOOKUP(S131,'標準報酬表(R2.9～)'!A:I,7)</f>
        <v>#N/A</v>
      </c>
      <c r="X131" s="178" t="e">
        <f>VLOOKUP(S131,'標準報酬表(R2.9～)'!A:I,8)</f>
        <v>#N/A</v>
      </c>
      <c r="Y131" s="178" t="e">
        <f>VLOOKUP(S131,'標準報酬表(R2.9～)'!A:I,9)</f>
        <v>#N/A</v>
      </c>
      <c r="Z131" s="298"/>
      <c r="AA131" s="305"/>
      <c r="AB131" s="305"/>
      <c r="AC131" s="305"/>
      <c r="AD131" s="305"/>
      <c r="AE131" s="7"/>
      <c r="AF131" s="307"/>
      <c r="AG131" s="308"/>
      <c r="AH131" s="309"/>
      <c r="AI131" s="310"/>
      <c r="AJ131" s="7"/>
      <c r="AK131" s="7"/>
      <c r="AL131" s="7"/>
      <c r="AN131" s="7"/>
      <c r="AO131" s="7"/>
      <c r="AP131" s="7"/>
      <c r="AQ131" s="7"/>
      <c r="AR131" s="7"/>
      <c r="AS131" s="7"/>
      <c r="AT131" s="280">
        <v>1</v>
      </c>
      <c r="AU131" s="298"/>
      <c r="AV131" s="298"/>
    </row>
    <row r="132" spans="1:48">
      <c r="A132" s="296"/>
      <c r="B132" s="297"/>
      <c r="C132" s="298"/>
      <c r="D132" s="178">
        <v>2</v>
      </c>
      <c r="E132" s="178"/>
      <c r="F132" s="298"/>
      <c r="G132" s="302"/>
      <c r="H132" s="298"/>
      <c r="I132" s="298"/>
      <c r="J132" s="178"/>
      <c r="K132" s="303"/>
      <c r="L132" s="244"/>
      <c r="M132" s="303">
        <v>0</v>
      </c>
      <c r="N132" s="298"/>
      <c r="O132" s="315"/>
      <c r="P132" s="298"/>
      <c r="Q132" s="298"/>
      <c r="R132" s="298"/>
      <c r="S132" s="178">
        <f t="shared" si="6"/>
        <v>0</v>
      </c>
      <c r="T132" s="178" t="e">
        <f>VLOOKUP(S132,'標準報酬表(R2.9～)'!A:I,3)</f>
        <v>#N/A</v>
      </c>
      <c r="U132" s="178" t="e">
        <f>VLOOKUP(S132,'標準報酬表(R2.9～)'!A:I,4)</f>
        <v>#N/A</v>
      </c>
      <c r="V132" s="178" t="e">
        <f>VLOOKUP(S132,'標準報酬表(R2.9～)'!A:I,6)</f>
        <v>#N/A</v>
      </c>
      <c r="W132" s="178" t="e">
        <f>VLOOKUP(S132,'標準報酬表(R2.9～)'!A:I,7)</f>
        <v>#N/A</v>
      </c>
      <c r="X132" s="178" t="e">
        <f>VLOOKUP(S132,'標準報酬表(R2.9～)'!A:I,8)</f>
        <v>#N/A</v>
      </c>
      <c r="Y132" s="178" t="e">
        <f>VLOOKUP(S132,'標準報酬表(R2.9～)'!A:I,9)</f>
        <v>#N/A</v>
      </c>
      <c r="Z132" s="298"/>
      <c r="AA132" s="305"/>
      <c r="AB132" s="305"/>
      <c r="AC132" s="305"/>
      <c r="AD132" s="305"/>
      <c r="AE132" s="7"/>
      <c r="AF132" s="307"/>
      <c r="AG132" s="308"/>
      <c r="AH132" s="309"/>
      <c r="AI132" s="310"/>
      <c r="AJ132" s="7"/>
      <c r="AK132" s="7"/>
      <c r="AL132" s="7"/>
      <c r="AN132" s="7"/>
      <c r="AO132" s="7"/>
      <c r="AP132" s="7"/>
      <c r="AQ132" s="7"/>
      <c r="AR132" s="7"/>
      <c r="AS132" s="7"/>
      <c r="AT132" s="280">
        <v>1</v>
      </c>
      <c r="AU132" s="298"/>
      <c r="AV132" s="298"/>
    </row>
    <row r="133" spans="1:48">
      <c r="A133" s="296"/>
      <c r="B133" s="297"/>
      <c r="C133" s="298"/>
      <c r="D133" s="178">
        <v>2</v>
      </c>
      <c r="E133" s="178"/>
      <c r="F133" s="298"/>
      <c r="G133" s="302"/>
      <c r="H133" s="298"/>
      <c r="I133" s="298"/>
      <c r="J133" s="178"/>
      <c r="K133" s="303"/>
      <c r="L133" s="244"/>
      <c r="M133" s="303">
        <v>0</v>
      </c>
      <c r="N133" s="298"/>
      <c r="O133" s="315"/>
      <c r="P133" s="298"/>
      <c r="Q133" s="298"/>
      <c r="R133" s="298"/>
      <c r="S133" s="178">
        <f t="shared" si="6"/>
        <v>0</v>
      </c>
      <c r="T133" s="178" t="e">
        <f>VLOOKUP(S133,'標準報酬表(R2.9～)'!A:I,3)</f>
        <v>#N/A</v>
      </c>
      <c r="U133" s="178" t="e">
        <f>VLOOKUP(S133,'標準報酬表(R2.9～)'!A:I,4)</f>
        <v>#N/A</v>
      </c>
      <c r="V133" s="178" t="e">
        <f>VLOOKUP(S133,'標準報酬表(R2.9～)'!A:I,6)</f>
        <v>#N/A</v>
      </c>
      <c r="W133" s="178" t="e">
        <f>VLOOKUP(S133,'標準報酬表(R2.9～)'!A:I,7)</f>
        <v>#N/A</v>
      </c>
      <c r="X133" s="178" t="e">
        <f>VLOOKUP(S133,'標準報酬表(R2.9～)'!A:I,8)</f>
        <v>#N/A</v>
      </c>
      <c r="Y133" s="178" t="e">
        <f>VLOOKUP(S133,'標準報酬表(R2.9～)'!A:I,9)</f>
        <v>#N/A</v>
      </c>
      <c r="Z133" s="298"/>
      <c r="AA133" s="305"/>
      <c r="AB133" s="305"/>
      <c r="AC133" s="305"/>
      <c r="AD133" s="305"/>
      <c r="AE133" s="7"/>
      <c r="AF133" s="307"/>
      <c r="AG133" s="308"/>
      <c r="AH133" s="309"/>
      <c r="AI133" s="310"/>
      <c r="AJ133" s="7"/>
      <c r="AK133" s="7"/>
      <c r="AL133" s="7"/>
      <c r="AN133" s="7"/>
      <c r="AO133" s="7"/>
      <c r="AP133" s="7"/>
      <c r="AQ133" s="7"/>
      <c r="AR133" s="7"/>
      <c r="AS133" s="7"/>
      <c r="AT133" s="280">
        <v>1</v>
      </c>
      <c r="AU133" s="298"/>
      <c r="AV133" s="298"/>
    </row>
    <row r="134" spans="1:48">
      <c r="A134" s="296"/>
      <c r="B134" s="297"/>
      <c r="C134" s="298"/>
      <c r="D134" s="178">
        <v>2</v>
      </c>
      <c r="E134" s="178"/>
      <c r="F134" s="298"/>
      <c r="G134" s="302"/>
      <c r="H134" s="298"/>
      <c r="I134" s="298"/>
      <c r="J134" s="178"/>
      <c r="K134" s="303"/>
      <c r="L134" s="244"/>
      <c r="M134" s="303">
        <v>0</v>
      </c>
      <c r="N134" s="298"/>
      <c r="O134" s="315"/>
      <c r="P134" s="298"/>
      <c r="Q134" s="298"/>
      <c r="R134" s="298"/>
      <c r="S134" s="178">
        <f t="shared" si="6"/>
        <v>0</v>
      </c>
      <c r="T134" s="178" t="e">
        <f>VLOOKUP(S134,'標準報酬表(R2.9～)'!A:I,3)</f>
        <v>#N/A</v>
      </c>
      <c r="U134" s="178" t="e">
        <f>VLOOKUP(S134,'標準報酬表(R2.9～)'!A:I,4)</f>
        <v>#N/A</v>
      </c>
      <c r="V134" s="178" t="e">
        <f>VLOOKUP(S134,'標準報酬表(R2.9～)'!A:I,6)</f>
        <v>#N/A</v>
      </c>
      <c r="W134" s="178" t="e">
        <f>VLOOKUP(S134,'標準報酬表(R2.9～)'!A:I,7)</f>
        <v>#N/A</v>
      </c>
      <c r="X134" s="178" t="e">
        <f>VLOOKUP(S134,'標準報酬表(R2.9～)'!A:I,8)</f>
        <v>#N/A</v>
      </c>
      <c r="Y134" s="178" t="e">
        <f>VLOOKUP(S134,'標準報酬表(R2.9～)'!A:I,9)</f>
        <v>#N/A</v>
      </c>
      <c r="Z134" s="298"/>
      <c r="AA134" s="305"/>
      <c r="AB134" s="305"/>
      <c r="AC134" s="305"/>
      <c r="AD134" s="305"/>
      <c r="AE134" s="7"/>
      <c r="AF134" s="307"/>
      <c r="AG134" s="308"/>
      <c r="AH134" s="309"/>
      <c r="AI134" s="310"/>
      <c r="AJ134" s="7"/>
      <c r="AK134" s="7"/>
      <c r="AL134" s="7"/>
      <c r="AN134" s="7"/>
      <c r="AO134" s="7"/>
      <c r="AP134" s="7"/>
      <c r="AQ134" s="7"/>
      <c r="AR134" s="7"/>
      <c r="AS134" s="7"/>
      <c r="AT134" s="280">
        <v>1</v>
      </c>
      <c r="AU134" s="298"/>
      <c r="AV134" s="298"/>
    </row>
    <row r="135" spans="1:48">
      <c r="A135" s="296"/>
      <c r="B135" s="297"/>
      <c r="C135" s="298"/>
      <c r="D135" s="178">
        <v>2</v>
      </c>
      <c r="E135" s="178"/>
      <c r="F135" s="298"/>
      <c r="G135" s="302"/>
      <c r="H135" s="298"/>
      <c r="I135" s="298"/>
      <c r="J135" s="178"/>
      <c r="K135" s="303"/>
      <c r="L135" s="244"/>
      <c r="M135" s="303">
        <v>0</v>
      </c>
      <c r="N135" s="298"/>
      <c r="O135" s="315"/>
      <c r="P135" s="298"/>
      <c r="Q135" s="298"/>
      <c r="R135" s="298"/>
      <c r="S135" s="178">
        <f t="shared" si="6"/>
        <v>0</v>
      </c>
      <c r="T135" s="178" t="e">
        <f>VLOOKUP(S135,'標準報酬表(R2.9～)'!A:I,3)</f>
        <v>#N/A</v>
      </c>
      <c r="U135" s="178" t="e">
        <f>VLOOKUP(S135,'標準報酬表(R2.9～)'!A:I,4)</f>
        <v>#N/A</v>
      </c>
      <c r="V135" s="178" t="e">
        <f>VLOOKUP(S135,'標準報酬表(R2.9～)'!A:I,6)</f>
        <v>#N/A</v>
      </c>
      <c r="W135" s="178" t="e">
        <f>VLOOKUP(S135,'標準報酬表(R2.9～)'!A:I,7)</f>
        <v>#N/A</v>
      </c>
      <c r="X135" s="178" t="e">
        <f>VLOOKUP(S135,'標準報酬表(R2.9～)'!A:I,8)</f>
        <v>#N/A</v>
      </c>
      <c r="Y135" s="178" t="e">
        <f>VLOOKUP(S135,'標準報酬表(R2.9～)'!A:I,9)</f>
        <v>#N/A</v>
      </c>
      <c r="Z135" s="298"/>
      <c r="AA135" s="305"/>
      <c r="AB135" s="305"/>
      <c r="AC135" s="305"/>
      <c r="AD135" s="305"/>
      <c r="AE135" s="7"/>
      <c r="AF135" s="307"/>
      <c r="AG135" s="308"/>
      <c r="AH135" s="309"/>
      <c r="AI135" s="310"/>
      <c r="AJ135" s="7"/>
      <c r="AK135" s="7"/>
      <c r="AL135" s="7"/>
      <c r="AN135" s="7"/>
      <c r="AO135" s="7"/>
      <c r="AP135" s="7"/>
      <c r="AQ135" s="7"/>
      <c r="AR135" s="7"/>
      <c r="AS135" s="7"/>
      <c r="AT135" s="280">
        <v>1</v>
      </c>
      <c r="AU135" s="298"/>
      <c r="AV135" s="298"/>
    </row>
    <row r="136" spans="1:48">
      <c r="A136" s="296"/>
      <c r="B136" s="297"/>
      <c r="C136" s="298"/>
      <c r="D136" s="178">
        <v>2</v>
      </c>
      <c r="E136" s="178"/>
      <c r="F136" s="298"/>
      <c r="G136" s="302"/>
      <c r="H136" s="298"/>
      <c r="I136" s="298"/>
      <c r="J136" s="178"/>
      <c r="K136" s="303"/>
      <c r="L136" s="244"/>
      <c r="M136" s="303">
        <v>0</v>
      </c>
      <c r="N136" s="298"/>
      <c r="O136" s="315"/>
      <c r="P136" s="298"/>
      <c r="Q136" s="298"/>
      <c r="R136" s="298"/>
      <c r="S136" s="178">
        <f t="shared" si="6"/>
        <v>0</v>
      </c>
      <c r="T136" s="178" t="e">
        <f>VLOOKUP(S136,'標準報酬表(R2.9～)'!A:I,3)</f>
        <v>#N/A</v>
      </c>
      <c r="U136" s="178" t="e">
        <f>VLOOKUP(S136,'標準報酬表(R2.9～)'!A:I,4)</f>
        <v>#N/A</v>
      </c>
      <c r="V136" s="178" t="e">
        <f>VLOOKUP(S136,'標準報酬表(R2.9～)'!A:I,6)</f>
        <v>#N/A</v>
      </c>
      <c r="W136" s="178" t="e">
        <f>VLOOKUP(S136,'標準報酬表(R2.9～)'!A:I,7)</f>
        <v>#N/A</v>
      </c>
      <c r="X136" s="178" t="e">
        <f>VLOOKUP(S136,'標準報酬表(R2.9～)'!A:I,8)</f>
        <v>#N/A</v>
      </c>
      <c r="Y136" s="178" t="e">
        <f>VLOOKUP(S136,'標準報酬表(R2.9～)'!A:I,9)</f>
        <v>#N/A</v>
      </c>
      <c r="Z136" s="298"/>
      <c r="AA136" s="305"/>
      <c r="AB136" s="305"/>
      <c r="AC136" s="305"/>
      <c r="AD136" s="305"/>
      <c r="AE136" s="7"/>
      <c r="AF136" s="307"/>
      <c r="AG136" s="308"/>
      <c r="AH136" s="309"/>
      <c r="AI136" s="310"/>
      <c r="AJ136" s="7"/>
      <c r="AK136" s="7"/>
      <c r="AL136" s="7"/>
      <c r="AN136" s="7"/>
      <c r="AO136" s="7"/>
      <c r="AP136" s="7"/>
      <c r="AQ136" s="7"/>
      <c r="AR136" s="7"/>
      <c r="AS136" s="7"/>
      <c r="AT136" s="280">
        <v>1</v>
      </c>
      <c r="AU136" s="298"/>
      <c r="AV136" s="298"/>
    </row>
    <row r="137" spans="1:48">
      <c r="A137" s="296"/>
      <c r="B137" s="297"/>
      <c r="C137" s="298"/>
      <c r="D137" s="178">
        <v>2</v>
      </c>
      <c r="E137" s="178"/>
      <c r="F137" s="298"/>
      <c r="G137" s="302"/>
      <c r="H137" s="298"/>
      <c r="I137" s="298"/>
      <c r="J137" s="178"/>
      <c r="K137" s="303"/>
      <c r="L137" s="244"/>
      <c r="M137" s="303">
        <v>0</v>
      </c>
      <c r="N137" s="298"/>
      <c r="O137" s="315"/>
      <c r="P137" s="298"/>
      <c r="Q137" s="298"/>
      <c r="R137" s="298"/>
      <c r="S137" s="178">
        <f t="shared" si="6"/>
        <v>0</v>
      </c>
      <c r="T137" s="178" t="e">
        <f>VLOOKUP(S137,'標準報酬表(R2.9～)'!A:I,3)</f>
        <v>#N/A</v>
      </c>
      <c r="U137" s="178" t="e">
        <f>VLOOKUP(S137,'標準報酬表(R2.9～)'!A:I,4)</f>
        <v>#N/A</v>
      </c>
      <c r="V137" s="178" t="e">
        <f>VLOOKUP(S137,'標準報酬表(R2.9～)'!A:I,6)</f>
        <v>#N/A</v>
      </c>
      <c r="W137" s="178" t="e">
        <f>VLOOKUP(S137,'標準報酬表(R2.9～)'!A:I,7)</f>
        <v>#N/A</v>
      </c>
      <c r="X137" s="178" t="e">
        <f>VLOOKUP(S137,'標準報酬表(R2.9～)'!A:I,8)</f>
        <v>#N/A</v>
      </c>
      <c r="Y137" s="178" t="e">
        <f>VLOOKUP(S137,'標準報酬表(R2.9～)'!A:I,9)</f>
        <v>#N/A</v>
      </c>
      <c r="Z137" s="298"/>
      <c r="AA137" s="305"/>
      <c r="AB137" s="305"/>
      <c r="AC137" s="305"/>
      <c r="AD137" s="305"/>
      <c r="AE137" s="7"/>
      <c r="AF137" s="307"/>
      <c r="AG137" s="308"/>
      <c r="AH137" s="309"/>
      <c r="AI137" s="310"/>
      <c r="AJ137" s="7"/>
      <c r="AK137" s="7"/>
      <c r="AL137" s="7"/>
      <c r="AN137" s="7"/>
      <c r="AO137" s="7"/>
      <c r="AP137" s="7"/>
      <c r="AQ137" s="7"/>
      <c r="AR137" s="7"/>
      <c r="AS137" s="7"/>
      <c r="AT137" s="280">
        <v>1</v>
      </c>
      <c r="AU137" s="298"/>
      <c r="AV137" s="298"/>
    </row>
    <row r="138" spans="1:48">
      <c r="A138" s="296"/>
      <c r="B138" s="297"/>
      <c r="C138" s="298"/>
      <c r="D138" s="178">
        <v>2</v>
      </c>
      <c r="E138" s="178"/>
      <c r="F138" s="298"/>
      <c r="G138" s="302"/>
      <c r="H138" s="298"/>
      <c r="I138" s="298"/>
      <c r="J138" s="178"/>
      <c r="K138" s="303"/>
      <c r="L138" s="244"/>
      <c r="M138" s="303">
        <v>0</v>
      </c>
      <c r="N138" s="298"/>
      <c r="O138" s="315"/>
      <c r="P138" s="298"/>
      <c r="Q138" s="298"/>
      <c r="R138" s="298"/>
      <c r="S138" s="178">
        <f t="shared" si="6"/>
        <v>0</v>
      </c>
      <c r="T138" s="178" t="e">
        <f>VLOOKUP(S138,'標準報酬表(R2.9～)'!A:I,3)</f>
        <v>#N/A</v>
      </c>
      <c r="U138" s="178" t="e">
        <f>VLOOKUP(S138,'標準報酬表(R2.9～)'!A:I,4)</f>
        <v>#N/A</v>
      </c>
      <c r="V138" s="178" t="e">
        <f>VLOOKUP(S138,'標準報酬表(R2.9～)'!A:I,6)</f>
        <v>#N/A</v>
      </c>
      <c r="W138" s="178" t="e">
        <f>VLOOKUP(S138,'標準報酬表(R2.9～)'!A:I,7)</f>
        <v>#N/A</v>
      </c>
      <c r="X138" s="178" t="e">
        <f>VLOOKUP(S138,'標準報酬表(R2.9～)'!A:I,8)</f>
        <v>#N/A</v>
      </c>
      <c r="Y138" s="178" t="e">
        <f>VLOOKUP(S138,'標準報酬表(R2.9～)'!A:I,9)</f>
        <v>#N/A</v>
      </c>
      <c r="Z138" s="298"/>
      <c r="AA138" s="305"/>
      <c r="AB138" s="305"/>
      <c r="AC138" s="305"/>
      <c r="AD138" s="305"/>
      <c r="AE138" s="7"/>
      <c r="AF138" s="307"/>
      <c r="AG138" s="308"/>
      <c r="AH138" s="309"/>
      <c r="AI138" s="310"/>
      <c r="AJ138" s="7"/>
      <c r="AK138" s="7"/>
      <c r="AL138" s="7"/>
      <c r="AN138" s="7"/>
      <c r="AO138" s="7"/>
      <c r="AP138" s="7"/>
      <c r="AQ138" s="7"/>
      <c r="AR138" s="7"/>
      <c r="AS138" s="7"/>
      <c r="AT138" s="280">
        <v>1</v>
      </c>
      <c r="AU138" s="298"/>
      <c r="AV138" s="298"/>
    </row>
    <row r="139" spans="1:48">
      <c r="A139" s="296"/>
      <c r="B139" s="297"/>
      <c r="C139" s="298"/>
      <c r="D139" s="178">
        <v>2</v>
      </c>
      <c r="E139" s="178"/>
      <c r="F139" s="298"/>
      <c r="G139" s="302"/>
      <c r="H139" s="298"/>
      <c r="I139" s="298"/>
      <c r="J139" s="178"/>
      <c r="K139" s="303"/>
      <c r="L139" s="244"/>
      <c r="M139" s="303">
        <v>0</v>
      </c>
      <c r="N139" s="298"/>
      <c r="O139" s="315"/>
      <c r="P139" s="298"/>
      <c r="Q139" s="298"/>
      <c r="R139" s="298"/>
      <c r="S139" s="178">
        <f t="shared" si="6"/>
        <v>0</v>
      </c>
      <c r="T139" s="178" t="e">
        <f>VLOOKUP(S139,'標準報酬表(R2.9～)'!A:I,3)</f>
        <v>#N/A</v>
      </c>
      <c r="U139" s="178" t="e">
        <f>VLOOKUP(S139,'標準報酬表(R2.9～)'!A:I,4)</f>
        <v>#N/A</v>
      </c>
      <c r="V139" s="178" t="e">
        <f>VLOOKUP(S139,'標準報酬表(R2.9～)'!A:I,6)</f>
        <v>#N/A</v>
      </c>
      <c r="W139" s="178" t="e">
        <f>VLOOKUP(S139,'標準報酬表(R2.9～)'!A:I,7)</f>
        <v>#N/A</v>
      </c>
      <c r="X139" s="178" t="e">
        <f>VLOOKUP(S139,'標準報酬表(R2.9～)'!A:I,8)</f>
        <v>#N/A</v>
      </c>
      <c r="Y139" s="178" t="e">
        <f>VLOOKUP(S139,'標準報酬表(R2.9～)'!A:I,9)</f>
        <v>#N/A</v>
      </c>
      <c r="Z139" s="298"/>
      <c r="AA139" s="305"/>
      <c r="AB139" s="305"/>
      <c r="AC139" s="305"/>
      <c r="AD139" s="305"/>
      <c r="AE139" s="7"/>
      <c r="AF139" s="307"/>
      <c r="AG139" s="308"/>
      <c r="AH139" s="309"/>
      <c r="AI139" s="310"/>
      <c r="AJ139" s="7"/>
      <c r="AK139" s="7"/>
      <c r="AL139" s="7"/>
      <c r="AN139" s="7"/>
      <c r="AO139" s="7"/>
      <c r="AP139" s="7"/>
      <c r="AQ139" s="7"/>
      <c r="AR139" s="7"/>
      <c r="AS139" s="7"/>
      <c r="AT139" s="280">
        <v>1</v>
      </c>
      <c r="AU139" s="298"/>
      <c r="AV139" s="298"/>
    </row>
    <row r="140" spans="1:48">
      <c r="A140" s="296"/>
      <c r="B140" s="297"/>
      <c r="C140" s="298"/>
      <c r="D140" s="178">
        <v>2</v>
      </c>
      <c r="E140" s="178"/>
      <c r="F140" s="298"/>
      <c r="G140" s="302"/>
      <c r="H140" s="298"/>
      <c r="I140" s="298"/>
      <c r="J140" s="178"/>
      <c r="K140" s="303"/>
      <c r="L140" s="244"/>
      <c r="M140" s="303">
        <v>0</v>
      </c>
      <c r="N140" s="298"/>
      <c r="O140" s="315"/>
      <c r="P140" s="298"/>
      <c r="Q140" s="298"/>
      <c r="R140" s="298"/>
      <c r="S140" s="178">
        <f t="shared" si="6"/>
        <v>0</v>
      </c>
      <c r="T140" s="178" t="e">
        <f>VLOOKUP(S140,'標準報酬表(R2.9～)'!A:I,3)</f>
        <v>#N/A</v>
      </c>
      <c r="U140" s="178" t="e">
        <f>VLOOKUP(S140,'標準報酬表(R2.9～)'!A:I,4)</f>
        <v>#N/A</v>
      </c>
      <c r="V140" s="178" t="e">
        <f>VLOOKUP(S140,'標準報酬表(R2.9～)'!A:I,6)</f>
        <v>#N/A</v>
      </c>
      <c r="W140" s="178" t="e">
        <f>VLOOKUP(S140,'標準報酬表(R2.9～)'!A:I,7)</f>
        <v>#N/A</v>
      </c>
      <c r="X140" s="178" t="e">
        <f>VLOOKUP(S140,'標準報酬表(R2.9～)'!A:I,8)</f>
        <v>#N/A</v>
      </c>
      <c r="Y140" s="178" t="e">
        <f>VLOOKUP(S140,'標準報酬表(R2.9～)'!A:I,9)</f>
        <v>#N/A</v>
      </c>
      <c r="Z140" s="298"/>
      <c r="AA140" s="305"/>
      <c r="AB140" s="305"/>
      <c r="AC140" s="305"/>
      <c r="AD140" s="305"/>
      <c r="AE140" s="7"/>
      <c r="AF140" s="307"/>
      <c r="AG140" s="308"/>
      <c r="AH140" s="309"/>
      <c r="AI140" s="310"/>
      <c r="AJ140" s="7"/>
      <c r="AK140" s="7"/>
      <c r="AL140" s="7"/>
      <c r="AN140" s="7"/>
      <c r="AO140" s="7"/>
      <c r="AP140" s="7"/>
      <c r="AQ140" s="7"/>
      <c r="AR140" s="7"/>
      <c r="AS140" s="7"/>
      <c r="AT140" s="280">
        <v>1</v>
      </c>
      <c r="AU140" s="298"/>
      <c r="AV140" s="298"/>
    </row>
    <row r="141" spans="1:48">
      <c r="A141" s="296"/>
      <c r="B141" s="297"/>
      <c r="C141" s="298"/>
      <c r="D141" s="178">
        <v>2</v>
      </c>
      <c r="E141" s="178"/>
      <c r="F141" s="298"/>
      <c r="G141" s="302"/>
      <c r="H141" s="298"/>
      <c r="I141" s="298"/>
      <c r="J141" s="178"/>
      <c r="K141" s="303"/>
      <c r="L141" s="244"/>
      <c r="M141" s="303">
        <v>0</v>
      </c>
      <c r="N141" s="298"/>
      <c r="O141" s="315"/>
      <c r="P141" s="298"/>
      <c r="Q141" s="298"/>
      <c r="R141" s="298"/>
      <c r="S141" s="178">
        <f t="shared" si="6"/>
        <v>0</v>
      </c>
      <c r="T141" s="178" t="e">
        <f>VLOOKUP(S141,'標準報酬表(R2.9～)'!A:I,3)</f>
        <v>#N/A</v>
      </c>
      <c r="U141" s="178" t="e">
        <f>VLOOKUP(S141,'標準報酬表(R2.9～)'!A:I,4)</f>
        <v>#N/A</v>
      </c>
      <c r="V141" s="178" t="e">
        <f>VLOOKUP(S141,'標準報酬表(R2.9～)'!A:I,6)</f>
        <v>#N/A</v>
      </c>
      <c r="W141" s="178" t="e">
        <f>VLOOKUP(S141,'標準報酬表(R2.9～)'!A:I,7)</f>
        <v>#N/A</v>
      </c>
      <c r="X141" s="178" t="e">
        <f>VLOOKUP(S141,'標準報酬表(R2.9～)'!A:I,8)</f>
        <v>#N/A</v>
      </c>
      <c r="Y141" s="178" t="e">
        <f>VLOOKUP(S141,'標準報酬表(R2.9～)'!A:I,9)</f>
        <v>#N/A</v>
      </c>
      <c r="Z141" s="298"/>
      <c r="AA141" s="305"/>
      <c r="AB141" s="305"/>
      <c r="AC141" s="305"/>
      <c r="AD141" s="305"/>
      <c r="AE141" s="7"/>
      <c r="AF141" s="307"/>
      <c r="AG141" s="308"/>
      <c r="AH141" s="309"/>
      <c r="AI141" s="310"/>
      <c r="AJ141" s="7"/>
      <c r="AK141" s="7"/>
      <c r="AL141" s="7"/>
      <c r="AN141" s="7"/>
      <c r="AO141" s="7"/>
      <c r="AP141" s="7"/>
      <c r="AQ141" s="7"/>
      <c r="AR141" s="7"/>
      <c r="AS141" s="7"/>
      <c r="AT141" s="280">
        <v>1</v>
      </c>
      <c r="AU141" s="298"/>
      <c r="AV141" s="298"/>
    </row>
    <row r="142" spans="1:48">
      <c r="A142" s="296"/>
      <c r="B142" s="297"/>
      <c r="C142" s="298"/>
      <c r="D142" s="178">
        <v>2</v>
      </c>
      <c r="E142" s="178"/>
      <c r="F142" s="298"/>
      <c r="G142" s="302"/>
      <c r="H142" s="298"/>
      <c r="I142" s="298"/>
      <c r="J142" s="178"/>
      <c r="K142" s="303"/>
      <c r="L142" s="244"/>
      <c r="M142" s="303">
        <v>0</v>
      </c>
      <c r="N142" s="298"/>
      <c r="O142" s="315"/>
      <c r="P142" s="298"/>
      <c r="Q142" s="298"/>
      <c r="R142" s="298"/>
      <c r="S142" s="178">
        <f t="shared" si="6"/>
        <v>0</v>
      </c>
      <c r="T142" s="178" t="e">
        <f>VLOOKUP(S142,'標準報酬表(R2.9～)'!A:I,3)</f>
        <v>#N/A</v>
      </c>
      <c r="U142" s="178" t="e">
        <f>VLOOKUP(S142,'標準報酬表(R2.9～)'!A:I,4)</f>
        <v>#N/A</v>
      </c>
      <c r="V142" s="178" t="e">
        <f>VLOOKUP(S142,'標準報酬表(R2.9～)'!A:I,6)</f>
        <v>#N/A</v>
      </c>
      <c r="W142" s="178" t="e">
        <f>VLOOKUP(S142,'標準報酬表(R2.9～)'!A:I,7)</f>
        <v>#N/A</v>
      </c>
      <c r="X142" s="178" t="e">
        <f>VLOOKUP(S142,'標準報酬表(R2.9～)'!A:I,8)</f>
        <v>#N/A</v>
      </c>
      <c r="Y142" s="178" t="e">
        <f>VLOOKUP(S142,'標準報酬表(R2.9～)'!A:I,9)</f>
        <v>#N/A</v>
      </c>
      <c r="Z142" s="298"/>
      <c r="AA142" s="305"/>
      <c r="AB142" s="305"/>
      <c r="AC142" s="305"/>
      <c r="AD142" s="305"/>
      <c r="AE142" s="7"/>
      <c r="AF142" s="307"/>
      <c r="AG142" s="308"/>
      <c r="AH142" s="309"/>
      <c r="AI142" s="310"/>
      <c r="AJ142" s="7"/>
      <c r="AK142" s="7"/>
      <c r="AL142" s="7"/>
      <c r="AN142" s="7"/>
      <c r="AO142" s="7"/>
      <c r="AP142" s="7"/>
      <c r="AQ142" s="7"/>
      <c r="AR142" s="7"/>
      <c r="AS142" s="7"/>
      <c r="AT142" s="280">
        <v>1</v>
      </c>
      <c r="AU142" s="298"/>
      <c r="AV142" s="298"/>
    </row>
    <row r="143" spans="1:48">
      <c r="A143" s="296"/>
      <c r="B143" s="297"/>
      <c r="C143" s="298"/>
      <c r="D143" s="178">
        <v>2</v>
      </c>
      <c r="E143" s="178"/>
      <c r="F143" s="298"/>
      <c r="G143" s="302"/>
      <c r="H143" s="298"/>
      <c r="I143" s="298"/>
      <c r="J143" s="178"/>
      <c r="K143" s="303"/>
      <c r="L143" s="244"/>
      <c r="M143" s="303">
        <v>0</v>
      </c>
      <c r="N143" s="298"/>
      <c r="O143" s="315"/>
      <c r="P143" s="298"/>
      <c r="Q143" s="298"/>
      <c r="R143" s="298"/>
      <c r="S143" s="178">
        <f t="shared" si="6"/>
        <v>0</v>
      </c>
      <c r="T143" s="178" t="e">
        <f>VLOOKUP(S143,'標準報酬表(R2.9～)'!A:I,3)</f>
        <v>#N/A</v>
      </c>
      <c r="U143" s="178" t="e">
        <f>VLOOKUP(S143,'標準報酬表(R2.9～)'!A:I,4)</f>
        <v>#N/A</v>
      </c>
      <c r="V143" s="178" t="e">
        <f>VLOOKUP(S143,'標準報酬表(R2.9～)'!A:I,6)</f>
        <v>#N/A</v>
      </c>
      <c r="W143" s="178" t="e">
        <f>VLOOKUP(S143,'標準報酬表(R2.9～)'!A:I,7)</f>
        <v>#N/A</v>
      </c>
      <c r="X143" s="178" t="e">
        <f>VLOOKUP(S143,'標準報酬表(R2.9～)'!A:I,8)</f>
        <v>#N/A</v>
      </c>
      <c r="Y143" s="178" t="e">
        <f>VLOOKUP(S143,'標準報酬表(R2.9～)'!A:I,9)</f>
        <v>#N/A</v>
      </c>
      <c r="Z143" s="298"/>
      <c r="AA143" s="305"/>
      <c r="AB143" s="305"/>
      <c r="AC143" s="305"/>
      <c r="AD143" s="305"/>
      <c r="AE143" s="7"/>
      <c r="AF143" s="307"/>
      <c r="AG143" s="308"/>
      <c r="AH143" s="309"/>
      <c r="AI143" s="310"/>
      <c r="AJ143" s="7"/>
      <c r="AK143" s="7"/>
      <c r="AL143" s="7"/>
      <c r="AN143" s="7"/>
      <c r="AO143" s="7"/>
      <c r="AP143" s="7"/>
      <c r="AQ143" s="7"/>
      <c r="AR143" s="7"/>
      <c r="AS143" s="7"/>
      <c r="AT143" s="280">
        <v>1</v>
      </c>
      <c r="AU143" s="298"/>
      <c r="AV143" s="298"/>
    </row>
    <row r="144" spans="1:48">
      <c r="A144" s="296"/>
      <c r="B144" s="297"/>
      <c r="C144" s="298"/>
      <c r="D144" s="178">
        <v>2</v>
      </c>
      <c r="E144" s="178"/>
      <c r="F144" s="298"/>
      <c r="G144" s="302"/>
      <c r="H144" s="298"/>
      <c r="I144" s="298"/>
      <c r="J144" s="178"/>
      <c r="K144" s="303"/>
      <c r="L144" s="244"/>
      <c r="M144" s="303">
        <v>0</v>
      </c>
      <c r="N144" s="298"/>
      <c r="O144" s="315"/>
      <c r="P144" s="298"/>
      <c r="Q144" s="298"/>
      <c r="R144" s="298"/>
      <c r="S144" s="178">
        <f t="shared" si="6"/>
        <v>0</v>
      </c>
      <c r="T144" s="178" t="e">
        <f>VLOOKUP(S144,'標準報酬表(R2.9～)'!A:I,3)</f>
        <v>#N/A</v>
      </c>
      <c r="U144" s="178" t="e">
        <f>VLOOKUP(S144,'標準報酬表(R2.9～)'!A:I,4)</f>
        <v>#N/A</v>
      </c>
      <c r="V144" s="178" t="e">
        <f>VLOOKUP(S144,'標準報酬表(R2.9～)'!A:I,6)</f>
        <v>#N/A</v>
      </c>
      <c r="W144" s="178" t="e">
        <f>VLOOKUP(S144,'標準報酬表(R2.9～)'!A:I,7)</f>
        <v>#N/A</v>
      </c>
      <c r="X144" s="178" t="e">
        <f>VLOOKUP(S144,'標準報酬表(R2.9～)'!A:I,8)</f>
        <v>#N/A</v>
      </c>
      <c r="Y144" s="178" t="e">
        <f>VLOOKUP(S144,'標準報酬表(R2.9～)'!A:I,9)</f>
        <v>#N/A</v>
      </c>
      <c r="Z144" s="298"/>
      <c r="AA144" s="305"/>
      <c r="AB144" s="305"/>
      <c r="AC144" s="305"/>
      <c r="AD144" s="305"/>
      <c r="AE144" s="7"/>
      <c r="AF144" s="307"/>
      <c r="AG144" s="308"/>
      <c r="AH144" s="309"/>
      <c r="AI144" s="310"/>
      <c r="AJ144" s="7"/>
      <c r="AK144" s="7"/>
      <c r="AL144" s="7"/>
      <c r="AN144" s="7"/>
      <c r="AO144" s="7"/>
      <c r="AP144" s="7"/>
      <c r="AQ144" s="7"/>
      <c r="AR144" s="7"/>
      <c r="AS144" s="7"/>
      <c r="AT144" s="280">
        <v>1</v>
      </c>
      <c r="AU144" s="298"/>
      <c r="AV144" s="298"/>
    </row>
    <row r="145" spans="1:48">
      <c r="A145" s="296"/>
      <c r="B145" s="297"/>
      <c r="C145" s="298"/>
      <c r="D145" s="178">
        <v>2</v>
      </c>
      <c r="E145" s="178"/>
      <c r="F145" s="298"/>
      <c r="G145" s="302"/>
      <c r="H145" s="298"/>
      <c r="I145" s="298"/>
      <c r="J145" s="178"/>
      <c r="K145" s="303"/>
      <c r="L145" s="244"/>
      <c r="M145" s="303">
        <v>0</v>
      </c>
      <c r="N145" s="298"/>
      <c r="O145" s="315"/>
      <c r="P145" s="298"/>
      <c r="Q145" s="298"/>
      <c r="R145" s="298"/>
      <c r="S145" s="178">
        <f t="shared" si="6"/>
        <v>0</v>
      </c>
      <c r="T145" s="178" t="e">
        <f>VLOOKUP(S145,'標準報酬表(R2.9～)'!A:I,3)</f>
        <v>#N/A</v>
      </c>
      <c r="U145" s="178" t="e">
        <f>VLOOKUP(S145,'標準報酬表(R2.9～)'!A:I,4)</f>
        <v>#N/A</v>
      </c>
      <c r="V145" s="178" t="e">
        <f>VLOOKUP(S145,'標準報酬表(R2.9～)'!A:I,6)</f>
        <v>#N/A</v>
      </c>
      <c r="W145" s="178" t="e">
        <f>VLOOKUP(S145,'標準報酬表(R2.9～)'!A:I,7)</f>
        <v>#N/A</v>
      </c>
      <c r="X145" s="178" t="e">
        <f>VLOOKUP(S145,'標準報酬表(R2.9～)'!A:I,8)</f>
        <v>#N/A</v>
      </c>
      <c r="Y145" s="178" t="e">
        <f>VLOOKUP(S145,'標準報酬表(R2.9～)'!A:I,9)</f>
        <v>#N/A</v>
      </c>
      <c r="Z145" s="298"/>
      <c r="AA145" s="305"/>
      <c r="AB145" s="305"/>
      <c r="AC145" s="305"/>
      <c r="AD145" s="305"/>
      <c r="AE145" s="7"/>
      <c r="AF145" s="307"/>
      <c r="AG145" s="308"/>
      <c r="AH145" s="309"/>
      <c r="AI145" s="310"/>
      <c r="AJ145" s="7"/>
      <c r="AK145" s="7"/>
      <c r="AL145" s="7"/>
      <c r="AN145" s="7"/>
      <c r="AO145" s="7"/>
      <c r="AP145" s="7"/>
      <c r="AQ145" s="7"/>
      <c r="AR145" s="7"/>
      <c r="AS145" s="7"/>
      <c r="AT145" s="280">
        <v>1</v>
      </c>
      <c r="AU145" s="298"/>
      <c r="AV145" s="298"/>
    </row>
    <row r="146" spans="1:48">
      <c r="A146" s="296"/>
      <c r="B146" s="297"/>
      <c r="C146" s="298"/>
      <c r="D146" s="178">
        <v>2</v>
      </c>
      <c r="E146" s="178"/>
      <c r="F146" s="298"/>
      <c r="G146" s="302"/>
      <c r="H146" s="298"/>
      <c r="I146" s="298"/>
      <c r="J146" s="178"/>
      <c r="K146" s="303"/>
      <c r="L146" s="244"/>
      <c r="M146" s="303">
        <v>0</v>
      </c>
      <c r="N146" s="298"/>
      <c r="O146" s="315"/>
      <c r="P146" s="298"/>
      <c r="Q146" s="298"/>
      <c r="R146" s="298"/>
      <c r="S146" s="178">
        <f t="shared" si="6"/>
        <v>0</v>
      </c>
      <c r="T146" s="178" t="e">
        <f>VLOOKUP(S146,'標準報酬表(R2.9～)'!A:I,3)</f>
        <v>#N/A</v>
      </c>
      <c r="U146" s="178" t="e">
        <f>VLOOKUP(S146,'標準報酬表(R2.9～)'!A:I,4)</f>
        <v>#N/A</v>
      </c>
      <c r="V146" s="178" t="e">
        <f>VLOOKUP(S146,'標準報酬表(R2.9～)'!A:I,6)</f>
        <v>#N/A</v>
      </c>
      <c r="W146" s="178" t="e">
        <f>VLOOKUP(S146,'標準報酬表(R2.9～)'!A:I,7)</f>
        <v>#N/A</v>
      </c>
      <c r="X146" s="178" t="e">
        <f>VLOOKUP(S146,'標準報酬表(R2.9～)'!A:I,8)</f>
        <v>#N/A</v>
      </c>
      <c r="Y146" s="178" t="e">
        <f>VLOOKUP(S146,'標準報酬表(R2.9～)'!A:I,9)</f>
        <v>#N/A</v>
      </c>
      <c r="Z146" s="298"/>
      <c r="AA146" s="305"/>
      <c r="AB146" s="305"/>
      <c r="AC146" s="305"/>
      <c r="AD146" s="305"/>
      <c r="AE146" s="7"/>
      <c r="AF146" s="307"/>
      <c r="AG146" s="308"/>
      <c r="AH146" s="309"/>
      <c r="AI146" s="310"/>
      <c r="AJ146" s="7"/>
      <c r="AK146" s="7"/>
      <c r="AL146" s="7"/>
      <c r="AN146" s="7"/>
      <c r="AO146" s="7"/>
      <c r="AP146" s="7"/>
      <c r="AQ146" s="7"/>
      <c r="AR146" s="7"/>
      <c r="AS146" s="7"/>
      <c r="AT146" s="280">
        <v>1</v>
      </c>
      <c r="AU146" s="298"/>
      <c r="AV146" s="298"/>
    </row>
    <row r="147" spans="1:48">
      <c r="A147" s="296"/>
      <c r="B147" s="297"/>
      <c r="C147" s="298"/>
      <c r="D147" s="178">
        <v>2</v>
      </c>
      <c r="E147" s="178"/>
      <c r="F147" s="298"/>
      <c r="G147" s="302"/>
      <c r="H147" s="298"/>
      <c r="I147" s="298"/>
      <c r="J147" s="178"/>
      <c r="K147" s="303"/>
      <c r="L147" s="244"/>
      <c r="M147" s="303">
        <v>0</v>
      </c>
      <c r="N147" s="298"/>
      <c r="O147" s="315"/>
      <c r="P147" s="298"/>
      <c r="Q147" s="298"/>
      <c r="R147" s="298"/>
      <c r="S147" s="178">
        <f t="shared" si="6"/>
        <v>0</v>
      </c>
      <c r="T147" s="178" t="e">
        <f>VLOOKUP(S147,'標準報酬表(R2.9～)'!A:I,3)</f>
        <v>#N/A</v>
      </c>
      <c r="U147" s="178" t="e">
        <f>VLOOKUP(S147,'標準報酬表(R2.9～)'!A:I,4)</f>
        <v>#N/A</v>
      </c>
      <c r="V147" s="178" t="e">
        <f>VLOOKUP(S147,'標準報酬表(R2.9～)'!A:I,6)</f>
        <v>#N/A</v>
      </c>
      <c r="W147" s="178" t="e">
        <f>VLOOKUP(S147,'標準報酬表(R2.9～)'!A:I,7)</f>
        <v>#N/A</v>
      </c>
      <c r="X147" s="178" t="e">
        <f>VLOOKUP(S147,'標準報酬表(R2.9～)'!A:I,8)</f>
        <v>#N/A</v>
      </c>
      <c r="Y147" s="178" t="e">
        <f>VLOOKUP(S147,'標準報酬表(R2.9～)'!A:I,9)</f>
        <v>#N/A</v>
      </c>
      <c r="Z147" s="298"/>
      <c r="AA147" s="305"/>
      <c r="AB147" s="305"/>
      <c r="AC147" s="305"/>
      <c r="AD147" s="305"/>
      <c r="AE147" s="7"/>
      <c r="AF147" s="307"/>
      <c r="AG147" s="308"/>
      <c r="AH147" s="309"/>
      <c r="AI147" s="310"/>
      <c r="AJ147" s="7"/>
      <c r="AK147" s="7"/>
      <c r="AL147" s="7"/>
      <c r="AN147" s="7"/>
      <c r="AO147" s="7"/>
      <c r="AP147" s="7"/>
      <c r="AQ147" s="7"/>
      <c r="AR147" s="7"/>
      <c r="AS147" s="7"/>
      <c r="AT147" s="280">
        <v>1</v>
      </c>
      <c r="AU147" s="298"/>
      <c r="AV147" s="298"/>
    </row>
    <row r="148" spans="1:48">
      <c r="A148" s="296"/>
      <c r="B148" s="297"/>
      <c r="C148" s="298"/>
      <c r="D148" s="178">
        <v>2</v>
      </c>
      <c r="E148" s="178"/>
      <c r="F148" s="298"/>
      <c r="G148" s="302"/>
      <c r="H148" s="298"/>
      <c r="I148" s="298"/>
      <c r="J148" s="178"/>
      <c r="K148" s="303"/>
      <c r="L148" s="244"/>
      <c r="M148" s="303">
        <v>0</v>
      </c>
      <c r="N148" s="298"/>
      <c r="O148" s="315"/>
      <c r="P148" s="298"/>
      <c r="Q148" s="298"/>
      <c r="R148" s="298"/>
      <c r="S148" s="178">
        <f t="shared" si="6"/>
        <v>0</v>
      </c>
      <c r="T148" s="178" t="e">
        <f>VLOOKUP(S148,'標準報酬表(R2.9～)'!A:I,3)</f>
        <v>#N/A</v>
      </c>
      <c r="U148" s="178" t="e">
        <f>VLOOKUP(S148,'標準報酬表(R2.9～)'!A:I,4)</f>
        <v>#N/A</v>
      </c>
      <c r="V148" s="178" t="e">
        <f>VLOOKUP(S148,'標準報酬表(R2.9～)'!A:I,6)</f>
        <v>#N/A</v>
      </c>
      <c r="W148" s="178" t="e">
        <f>VLOOKUP(S148,'標準報酬表(R2.9～)'!A:I,7)</f>
        <v>#N/A</v>
      </c>
      <c r="X148" s="178" t="e">
        <f>VLOOKUP(S148,'標準報酬表(R2.9～)'!A:I,8)</f>
        <v>#N/A</v>
      </c>
      <c r="Y148" s="178" t="e">
        <f>VLOOKUP(S148,'標準報酬表(R2.9～)'!A:I,9)</f>
        <v>#N/A</v>
      </c>
      <c r="Z148" s="298"/>
      <c r="AA148" s="305"/>
      <c r="AB148" s="305"/>
      <c r="AC148" s="305"/>
      <c r="AD148" s="305"/>
      <c r="AE148" s="7"/>
      <c r="AF148" s="307"/>
      <c r="AG148" s="308"/>
      <c r="AH148" s="309"/>
      <c r="AI148" s="310"/>
      <c r="AJ148" s="7"/>
      <c r="AK148" s="7"/>
      <c r="AL148" s="7"/>
      <c r="AN148" s="7"/>
      <c r="AO148" s="7"/>
      <c r="AP148" s="7"/>
      <c r="AQ148" s="7"/>
      <c r="AR148" s="7"/>
      <c r="AS148" s="7"/>
      <c r="AT148" s="280">
        <v>1</v>
      </c>
      <c r="AU148" s="298"/>
      <c r="AV148" s="298"/>
    </row>
    <row r="149" spans="1:48">
      <c r="A149" s="296"/>
      <c r="B149" s="297"/>
      <c r="C149" s="298"/>
      <c r="D149" s="178">
        <v>2</v>
      </c>
      <c r="E149" s="178"/>
      <c r="F149" s="298"/>
      <c r="G149" s="302"/>
      <c r="H149" s="298"/>
      <c r="I149" s="298"/>
      <c r="J149" s="178"/>
      <c r="K149" s="303"/>
      <c r="L149" s="244"/>
      <c r="M149" s="303">
        <v>0</v>
      </c>
      <c r="N149" s="298"/>
      <c r="O149" s="315"/>
      <c r="P149" s="298"/>
      <c r="Q149" s="298"/>
      <c r="R149" s="298"/>
      <c r="S149" s="178">
        <f t="shared" si="6"/>
        <v>0</v>
      </c>
      <c r="T149" s="178" t="e">
        <f>VLOOKUP(S149,'標準報酬表(R2.9～)'!A:I,3)</f>
        <v>#N/A</v>
      </c>
      <c r="U149" s="178" t="e">
        <f>VLOOKUP(S149,'標準報酬表(R2.9～)'!A:I,4)</f>
        <v>#N/A</v>
      </c>
      <c r="V149" s="178" t="e">
        <f>VLOOKUP(S149,'標準報酬表(R2.9～)'!A:I,6)</f>
        <v>#N/A</v>
      </c>
      <c r="W149" s="178" t="e">
        <f>VLOOKUP(S149,'標準報酬表(R2.9～)'!A:I,7)</f>
        <v>#N/A</v>
      </c>
      <c r="X149" s="178" t="e">
        <f>VLOOKUP(S149,'標準報酬表(R2.9～)'!A:I,8)</f>
        <v>#N/A</v>
      </c>
      <c r="Y149" s="178" t="e">
        <f>VLOOKUP(S149,'標準報酬表(R2.9～)'!A:I,9)</f>
        <v>#N/A</v>
      </c>
      <c r="Z149" s="298"/>
      <c r="AA149" s="305"/>
      <c r="AB149" s="305"/>
      <c r="AC149" s="305"/>
      <c r="AD149" s="305"/>
      <c r="AE149" s="7"/>
      <c r="AF149" s="307"/>
      <c r="AG149" s="308"/>
      <c r="AH149" s="309"/>
      <c r="AI149" s="310"/>
      <c r="AJ149" s="7"/>
      <c r="AK149" s="7"/>
      <c r="AL149" s="7"/>
      <c r="AN149" s="7"/>
      <c r="AO149" s="7"/>
      <c r="AP149" s="7"/>
      <c r="AQ149" s="7"/>
      <c r="AR149" s="7"/>
      <c r="AS149" s="7"/>
      <c r="AT149" s="280">
        <v>1</v>
      </c>
      <c r="AU149" s="298"/>
      <c r="AV149" s="298"/>
    </row>
    <row r="150" spans="1:48">
      <c r="A150" s="296"/>
      <c r="B150" s="297"/>
      <c r="C150" s="298"/>
      <c r="D150" s="178">
        <v>2</v>
      </c>
      <c r="E150" s="178"/>
      <c r="F150" s="298"/>
      <c r="G150" s="302"/>
      <c r="H150" s="298"/>
      <c r="I150" s="298"/>
      <c r="J150" s="178"/>
      <c r="K150" s="303"/>
      <c r="L150" s="244"/>
      <c r="M150" s="303">
        <v>0</v>
      </c>
      <c r="N150" s="298"/>
      <c r="O150" s="315"/>
      <c r="P150" s="298"/>
      <c r="Q150" s="298"/>
      <c r="R150" s="298"/>
      <c r="S150" s="178">
        <f t="shared" si="6"/>
        <v>0</v>
      </c>
      <c r="T150" s="178" t="e">
        <f>VLOOKUP(S150,'標準報酬表(R2.9～)'!A:I,3)</f>
        <v>#N/A</v>
      </c>
      <c r="U150" s="178" t="e">
        <f>VLOOKUP(S150,'標準報酬表(R2.9～)'!A:I,4)</f>
        <v>#N/A</v>
      </c>
      <c r="V150" s="178" t="e">
        <f>VLOOKUP(S150,'標準報酬表(R2.9～)'!A:I,6)</f>
        <v>#N/A</v>
      </c>
      <c r="W150" s="178" t="e">
        <f>VLOOKUP(S150,'標準報酬表(R2.9～)'!A:I,7)</f>
        <v>#N/A</v>
      </c>
      <c r="X150" s="178" t="e">
        <f>VLOOKUP(S150,'標準報酬表(R2.9～)'!A:I,8)</f>
        <v>#N/A</v>
      </c>
      <c r="Y150" s="178" t="e">
        <f>VLOOKUP(S150,'標準報酬表(R2.9～)'!A:I,9)</f>
        <v>#N/A</v>
      </c>
      <c r="Z150" s="298"/>
      <c r="AA150" s="305"/>
      <c r="AB150" s="305"/>
      <c r="AC150" s="305"/>
      <c r="AD150" s="305"/>
      <c r="AE150" s="7"/>
      <c r="AF150" s="307"/>
      <c r="AG150" s="308"/>
      <c r="AH150" s="309"/>
      <c r="AI150" s="310"/>
      <c r="AJ150" s="7"/>
      <c r="AK150" s="7"/>
      <c r="AL150" s="7"/>
      <c r="AN150" s="7"/>
      <c r="AO150" s="7"/>
      <c r="AP150" s="7"/>
      <c r="AQ150" s="7"/>
      <c r="AR150" s="7"/>
      <c r="AS150" s="7"/>
      <c r="AT150" s="280">
        <v>1</v>
      </c>
      <c r="AU150" s="298"/>
      <c r="AV150" s="298"/>
    </row>
    <row r="151" spans="1:48">
      <c r="A151" s="296"/>
      <c r="B151" s="297"/>
      <c r="C151" s="298"/>
      <c r="D151" s="178">
        <v>2</v>
      </c>
      <c r="E151" s="178"/>
      <c r="F151" s="298"/>
      <c r="G151" s="302"/>
      <c r="H151" s="298"/>
      <c r="I151" s="298"/>
      <c r="J151" s="178"/>
      <c r="K151" s="303"/>
      <c r="L151" s="244"/>
      <c r="M151" s="303">
        <v>0</v>
      </c>
      <c r="N151" s="298"/>
      <c r="O151" s="315"/>
      <c r="P151" s="298"/>
      <c r="Q151" s="298"/>
      <c r="R151" s="298"/>
      <c r="S151" s="178">
        <f t="shared" si="6"/>
        <v>0</v>
      </c>
      <c r="T151" s="178" t="e">
        <f>VLOOKUP(S151,'標準報酬表(R2.9～)'!A:I,3)</f>
        <v>#N/A</v>
      </c>
      <c r="U151" s="178" t="e">
        <f>VLOOKUP(S151,'標準報酬表(R2.9～)'!A:I,4)</f>
        <v>#N/A</v>
      </c>
      <c r="V151" s="178" t="e">
        <f>VLOOKUP(S151,'標準報酬表(R2.9～)'!A:I,6)</f>
        <v>#N/A</v>
      </c>
      <c r="W151" s="178" t="e">
        <f>VLOOKUP(S151,'標準報酬表(R2.9～)'!A:I,7)</f>
        <v>#N/A</v>
      </c>
      <c r="X151" s="178" t="e">
        <f>VLOOKUP(S151,'標準報酬表(R2.9～)'!A:I,8)</f>
        <v>#N/A</v>
      </c>
      <c r="Y151" s="178" t="e">
        <f>VLOOKUP(S151,'標準報酬表(R2.9～)'!A:I,9)</f>
        <v>#N/A</v>
      </c>
      <c r="Z151" s="298"/>
      <c r="AA151" s="305"/>
      <c r="AB151" s="305"/>
      <c r="AC151" s="305"/>
      <c r="AD151" s="305"/>
      <c r="AE151" s="7"/>
      <c r="AF151" s="307"/>
      <c r="AG151" s="308"/>
      <c r="AH151" s="309"/>
      <c r="AI151" s="310"/>
      <c r="AJ151" s="7"/>
      <c r="AK151" s="7"/>
      <c r="AL151" s="7"/>
      <c r="AN151" s="7"/>
      <c r="AO151" s="7"/>
      <c r="AP151" s="7"/>
      <c r="AQ151" s="7"/>
      <c r="AR151" s="7"/>
      <c r="AS151" s="7"/>
      <c r="AT151" s="280">
        <v>1</v>
      </c>
      <c r="AU151" s="298"/>
      <c r="AV151" s="298"/>
    </row>
    <row r="152" spans="1:48">
      <c r="A152" s="296"/>
      <c r="B152" s="297"/>
      <c r="C152" s="298"/>
      <c r="D152" s="178">
        <v>2</v>
      </c>
      <c r="E152" s="178"/>
      <c r="F152" s="298"/>
      <c r="G152" s="302"/>
      <c r="H152" s="298"/>
      <c r="I152" s="298"/>
      <c r="J152" s="178"/>
      <c r="K152" s="303"/>
      <c r="L152" s="244"/>
      <c r="M152" s="303">
        <v>0</v>
      </c>
      <c r="N152" s="298"/>
      <c r="O152" s="315"/>
      <c r="P152" s="298"/>
      <c r="Q152" s="298"/>
      <c r="R152" s="298"/>
      <c r="S152" s="178">
        <f t="shared" si="6"/>
        <v>0</v>
      </c>
      <c r="T152" s="178" t="e">
        <f>VLOOKUP(S152,'標準報酬表(R2.9～)'!A:I,3)</f>
        <v>#N/A</v>
      </c>
      <c r="U152" s="178" t="e">
        <f>VLOOKUP(S152,'標準報酬表(R2.9～)'!A:I,4)</f>
        <v>#N/A</v>
      </c>
      <c r="V152" s="178" t="e">
        <f>VLOOKUP(S152,'標準報酬表(R2.9～)'!A:I,6)</f>
        <v>#N/A</v>
      </c>
      <c r="W152" s="178" t="e">
        <f>VLOOKUP(S152,'標準報酬表(R2.9～)'!A:I,7)</f>
        <v>#N/A</v>
      </c>
      <c r="X152" s="178" t="e">
        <f>VLOOKUP(S152,'標準報酬表(R2.9～)'!A:I,8)</f>
        <v>#N/A</v>
      </c>
      <c r="Y152" s="178" t="e">
        <f>VLOOKUP(S152,'標準報酬表(R2.9～)'!A:I,9)</f>
        <v>#N/A</v>
      </c>
      <c r="Z152" s="298"/>
      <c r="AA152" s="305"/>
      <c r="AB152" s="305"/>
      <c r="AC152" s="305"/>
      <c r="AD152" s="305"/>
      <c r="AE152" s="7"/>
      <c r="AF152" s="307"/>
      <c r="AG152" s="308"/>
      <c r="AH152" s="309"/>
      <c r="AI152" s="310"/>
      <c r="AJ152" s="7"/>
      <c r="AK152" s="7"/>
      <c r="AL152" s="7"/>
      <c r="AN152" s="7"/>
      <c r="AO152" s="7"/>
      <c r="AP152" s="7"/>
      <c r="AQ152" s="7"/>
      <c r="AR152" s="7"/>
      <c r="AS152" s="7"/>
      <c r="AT152" s="280">
        <v>1</v>
      </c>
      <c r="AU152" s="298"/>
      <c r="AV152" s="298"/>
    </row>
    <row r="153" spans="1:48">
      <c r="A153" s="296"/>
      <c r="B153" s="297"/>
      <c r="C153" s="298"/>
      <c r="D153" s="178">
        <v>2</v>
      </c>
      <c r="E153" s="178"/>
      <c r="F153" s="298"/>
      <c r="G153" s="302"/>
      <c r="H153" s="298"/>
      <c r="I153" s="298"/>
      <c r="J153" s="178"/>
      <c r="K153" s="303"/>
      <c r="L153" s="244"/>
      <c r="M153" s="303">
        <v>0</v>
      </c>
      <c r="N153" s="298"/>
      <c r="O153" s="315"/>
      <c r="P153" s="298"/>
      <c r="Q153" s="298"/>
      <c r="R153" s="298"/>
      <c r="S153" s="178">
        <f t="shared" si="6"/>
        <v>0</v>
      </c>
      <c r="T153" s="178" t="e">
        <f>VLOOKUP(S153,'標準報酬表(R2.9～)'!A:I,3)</f>
        <v>#N/A</v>
      </c>
      <c r="U153" s="178" t="e">
        <f>VLOOKUP(S153,'標準報酬表(R2.9～)'!A:I,4)</f>
        <v>#N/A</v>
      </c>
      <c r="V153" s="178" t="e">
        <f>VLOOKUP(S153,'標準報酬表(R2.9～)'!A:I,6)</f>
        <v>#N/A</v>
      </c>
      <c r="W153" s="178" t="e">
        <f>VLOOKUP(S153,'標準報酬表(R2.9～)'!A:I,7)</f>
        <v>#N/A</v>
      </c>
      <c r="X153" s="178" t="e">
        <f>VLOOKUP(S153,'標準報酬表(R2.9～)'!A:I,8)</f>
        <v>#N/A</v>
      </c>
      <c r="Y153" s="178" t="e">
        <f>VLOOKUP(S153,'標準報酬表(R2.9～)'!A:I,9)</f>
        <v>#N/A</v>
      </c>
      <c r="Z153" s="298"/>
      <c r="AA153" s="305"/>
      <c r="AB153" s="305"/>
      <c r="AC153" s="305"/>
      <c r="AD153" s="305"/>
      <c r="AE153" s="7"/>
      <c r="AF153" s="307"/>
      <c r="AG153" s="308"/>
      <c r="AH153" s="309"/>
      <c r="AI153" s="310"/>
      <c r="AJ153" s="7"/>
      <c r="AK153" s="7"/>
      <c r="AL153" s="7"/>
      <c r="AN153" s="7"/>
      <c r="AO153" s="7"/>
      <c r="AP153" s="7"/>
      <c r="AQ153" s="7"/>
      <c r="AR153" s="7"/>
      <c r="AS153" s="7"/>
      <c r="AT153" s="280">
        <v>1</v>
      </c>
      <c r="AU153" s="298"/>
      <c r="AV153" s="298"/>
    </row>
    <row r="154" spans="1:48">
      <c r="A154" s="296"/>
      <c r="B154" s="297"/>
      <c r="C154" s="298"/>
      <c r="D154" s="178">
        <v>2</v>
      </c>
      <c r="E154" s="178"/>
      <c r="F154" s="298"/>
      <c r="G154" s="302"/>
      <c r="H154" s="298"/>
      <c r="I154" s="298"/>
      <c r="J154" s="178"/>
      <c r="K154" s="303"/>
      <c r="L154" s="244"/>
      <c r="M154" s="303">
        <v>0</v>
      </c>
      <c r="N154" s="298"/>
      <c r="O154" s="315"/>
      <c r="P154" s="298"/>
      <c r="Q154" s="298"/>
      <c r="R154" s="298"/>
      <c r="S154" s="178">
        <f t="shared" si="6"/>
        <v>0</v>
      </c>
      <c r="T154" s="178" t="e">
        <f>VLOOKUP(S154,'標準報酬表(R2.9～)'!A:I,3)</f>
        <v>#N/A</v>
      </c>
      <c r="U154" s="178" t="e">
        <f>VLOOKUP(S154,'標準報酬表(R2.9～)'!A:I,4)</f>
        <v>#N/A</v>
      </c>
      <c r="V154" s="178" t="e">
        <f>VLOOKUP(S154,'標準報酬表(R2.9～)'!A:I,6)</f>
        <v>#N/A</v>
      </c>
      <c r="W154" s="178" t="e">
        <f>VLOOKUP(S154,'標準報酬表(R2.9～)'!A:I,7)</f>
        <v>#N/A</v>
      </c>
      <c r="X154" s="178" t="e">
        <f>VLOOKUP(S154,'標準報酬表(R2.9～)'!A:I,8)</f>
        <v>#N/A</v>
      </c>
      <c r="Y154" s="178" t="e">
        <f>VLOOKUP(S154,'標準報酬表(R2.9～)'!A:I,9)</f>
        <v>#N/A</v>
      </c>
      <c r="Z154" s="298"/>
      <c r="AA154" s="305"/>
      <c r="AB154" s="305"/>
      <c r="AC154" s="305"/>
      <c r="AD154" s="305"/>
      <c r="AE154" s="7"/>
      <c r="AF154" s="307"/>
      <c r="AG154" s="308"/>
      <c r="AH154" s="309"/>
      <c r="AI154" s="310"/>
      <c r="AJ154" s="7"/>
      <c r="AK154" s="7"/>
      <c r="AL154" s="7"/>
      <c r="AN154" s="7"/>
      <c r="AO154" s="7"/>
      <c r="AP154" s="7"/>
      <c r="AQ154" s="7"/>
      <c r="AR154" s="7"/>
      <c r="AS154" s="7"/>
      <c r="AT154" s="280">
        <v>1</v>
      </c>
      <c r="AU154" s="298"/>
      <c r="AV154" s="298"/>
    </row>
    <row r="155" spans="1:48">
      <c r="A155" s="296"/>
      <c r="B155" s="297"/>
      <c r="C155" s="298"/>
      <c r="D155" s="178">
        <v>2</v>
      </c>
      <c r="E155" s="178"/>
      <c r="F155" s="298"/>
      <c r="G155" s="302"/>
      <c r="H155" s="298"/>
      <c r="I155" s="298"/>
      <c r="J155" s="178"/>
      <c r="K155" s="303"/>
      <c r="L155" s="244"/>
      <c r="M155" s="303">
        <v>0</v>
      </c>
      <c r="N155" s="298"/>
      <c r="O155" s="315"/>
      <c r="P155" s="298"/>
      <c r="Q155" s="298"/>
      <c r="R155" s="298"/>
      <c r="S155" s="178">
        <f t="shared" si="6"/>
        <v>0</v>
      </c>
      <c r="T155" s="178" t="e">
        <f>VLOOKUP(S155,'標準報酬表(R2.9～)'!A:I,3)</f>
        <v>#N/A</v>
      </c>
      <c r="U155" s="178" t="e">
        <f>VLOOKUP(S155,'標準報酬表(R2.9～)'!A:I,4)</f>
        <v>#N/A</v>
      </c>
      <c r="V155" s="178" t="e">
        <f>VLOOKUP(S155,'標準報酬表(R2.9～)'!A:I,6)</f>
        <v>#N/A</v>
      </c>
      <c r="W155" s="178" t="e">
        <f>VLOOKUP(S155,'標準報酬表(R2.9～)'!A:I,7)</f>
        <v>#N/A</v>
      </c>
      <c r="X155" s="178" t="e">
        <f>VLOOKUP(S155,'標準報酬表(R2.9～)'!A:I,8)</f>
        <v>#N/A</v>
      </c>
      <c r="Y155" s="178" t="e">
        <f>VLOOKUP(S155,'標準報酬表(R2.9～)'!A:I,9)</f>
        <v>#N/A</v>
      </c>
      <c r="Z155" s="298"/>
      <c r="AA155" s="305"/>
      <c r="AB155" s="305"/>
      <c r="AC155" s="305"/>
      <c r="AD155" s="305"/>
      <c r="AE155" s="7"/>
      <c r="AF155" s="307"/>
      <c r="AG155" s="308"/>
      <c r="AH155" s="309"/>
      <c r="AI155" s="310"/>
      <c r="AJ155" s="7"/>
      <c r="AK155" s="7"/>
      <c r="AL155" s="7"/>
      <c r="AN155" s="7"/>
      <c r="AO155" s="7"/>
      <c r="AP155" s="7"/>
      <c r="AQ155" s="7"/>
      <c r="AR155" s="7"/>
      <c r="AS155" s="7"/>
      <c r="AT155" s="280">
        <v>1</v>
      </c>
      <c r="AU155" s="298"/>
      <c r="AV155" s="298"/>
    </row>
    <row r="156" spans="1:48">
      <c r="A156" s="296"/>
      <c r="B156" s="297"/>
      <c r="C156" s="298"/>
      <c r="D156" s="178">
        <v>2</v>
      </c>
      <c r="E156" s="178"/>
      <c r="F156" s="298"/>
      <c r="G156" s="302"/>
      <c r="H156" s="298"/>
      <c r="I156" s="298"/>
      <c r="J156" s="178"/>
      <c r="K156" s="303"/>
      <c r="L156" s="244"/>
      <c r="M156" s="303">
        <v>0</v>
      </c>
      <c r="N156" s="298"/>
      <c r="O156" s="315"/>
      <c r="P156" s="298"/>
      <c r="Q156" s="298"/>
      <c r="R156" s="298"/>
      <c r="S156" s="178">
        <f t="shared" si="6"/>
        <v>0</v>
      </c>
      <c r="T156" s="178" t="e">
        <f>VLOOKUP(S156,'標準報酬表(R2.9～)'!A:I,3)</f>
        <v>#N/A</v>
      </c>
      <c r="U156" s="178" t="e">
        <f>VLOOKUP(S156,'標準報酬表(R2.9～)'!A:I,4)</f>
        <v>#N/A</v>
      </c>
      <c r="V156" s="178" t="e">
        <f>VLOOKUP(S156,'標準報酬表(R2.9～)'!A:I,6)</f>
        <v>#N/A</v>
      </c>
      <c r="W156" s="178" t="e">
        <f>VLOOKUP(S156,'標準報酬表(R2.9～)'!A:I,7)</f>
        <v>#N/A</v>
      </c>
      <c r="X156" s="178" t="e">
        <f>VLOOKUP(S156,'標準報酬表(R2.9～)'!A:I,8)</f>
        <v>#N/A</v>
      </c>
      <c r="Y156" s="178" t="e">
        <f>VLOOKUP(S156,'標準報酬表(R2.9～)'!A:I,9)</f>
        <v>#N/A</v>
      </c>
      <c r="Z156" s="298"/>
      <c r="AA156" s="305"/>
      <c r="AB156" s="305"/>
      <c r="AC156" s="305"/>
      <c r="AD156" s="305"/>
      <c r="AE156" s="7"/>
      <c r="AF156" s="307"/>
      <c r="AG156" s="308"/>
      <c r="AH156" s="309"/>
      <c r="AI156" s="310"/>
      <c r="AJ156" s="7"/>
      <c r="AK156" s="7"/>
      <c r="AL156" s="7"/>
      <c r="AN156" s="7"/>
      <c r="AO156" s="7"/>
      <c r="AP156" s="7"/>
      <c r="AQ156" s="7"/>
      <c r="AR156" s="7"/>
      <c r="AS156" s="7"/>
      <c r="AT156" s="280">
        <v>1</v>
      </c>
      <c r="AU156" s="298"/>
      <c r="AV156" s="298"/>
    </row>
    <row r="157" spans="1:48">
      <c r="A157" s="296"/>
      <c r="B157" s="297"/>
      <c r="C157" s="298"/>
      <c r="D157" s="178">
        <v>2</v>
      </c>
      <c r="E157" s="178"/>
      <c r="F157" s="298"/>
      <c r="G157" s="302"/>
      <c r="H157" s="298"/>
      <c r="I157" s="298"/>
      <c r="J157" s="178"/>
      <c r="K157" s="303"/>
      <c r="L157" s="244"/>
      <c r="M157" s="303">
        <v>0</v>
      </c>
      <c r="N157" s="298"/>
      <c r="O157" s="315"/>
      <c r="P157" s="298"/>
      <c r="Q157" s="298"/>
      <c r="R157" s="298"/>
      <c r="S157" s="178">
        <f t="shared" si="6"/>
        <v>0</v>
      </c>
      <c r="T157" s="178" t="e">
        <f>VLOOKUP(S157,'標準報酬表(R2.9～)'!A:I,3)</f>
        <v>#N/A</v>
      </c>
      <c r="U157" s="178" t="e">
        <f>VLOOKUP(S157,'標準報酬表(R2.9～)'!A:I,4)</f>
        <v>#N/A</v>
      </c>
      <c r="V157" s="178" t="e">
        <f>VLOOKUP(S157,'標準報酬表(R2.9～)'!A:I,6)</f>
        <v>#N/A</v>
      </c>
      <c r="W157" s="178" t="e">
        <f>VLOOKUP(S157,'標準報酬表(R2.9～)'!A:I,7)</f>
        <v>#N/A</v>
      </c>
      <c r="X157" s="178" t="e">
        <f>VLOOKUP(S157,'標準報酬表(R2.9～)'!A:I,8)</f>
        <v>#N/A</v>
      </c>
      <c r="Y157" s="178" t="e">
        <f>VLOOKUP(S157,'標準報酬表(R2.9～)'!A:I,9)</f>
        <v>#N/A</v>
      </c>
      <c r="Z157" s="298"/>
      <c r="AA157" s="305"/>
      <c r="AB157" s="305"/>
      <c r="AC157" s="305"/>
      <c r="AD157" s="305"/>
      <c r="AE157" s="7"/>
      <c r="AF157" s="307"/>
      <c r="AG157" s="308"/>
      <c r="AH157" s="309"/>
      <c r="AI157" s="310"/>
      <c r="AJ157" s="7"/>
      <c r="AK157" s="7"/>
      <c r="AL157" s="7"/>
      <c r="AN157" s="7"/>
      <c r="AO157" s="7"/>
      <c r="AP157" s="7"/>
      <c r="AQ157" s="7"/>
      <c r="AR157" s="7"/>
      <c r="AS157" s="7"/>
      <c r="AT157" s="280">
        <v>1</v>
      </c>
      <c r="AU157" s="298"/>
      <c r="AV157" s="298"/>
    </row>
    <row r="158" spans="1:48">
      <c r="A158" s="296"/>
      <c r="B158" s="297"/>
      <c r="C158" s="298"/>
      <c r="D158" s="178">
        <v>2</v>
      </c>
      <c r="E158" s="178"/>
      <c r="F158" s="298"/>
      <c r="G158" s="302"/>
      <c r="H158" s="298"/>
      <c r="I158" s="298"/>
      <c r="J158" s="178"/>
      <c r="K158" s="303"/>
      <c r="L158" s="244"/>
      <c r="M158" s="303">
        <v>0</v>
      </c>
      <c r="N158" s="298"/>
      <c r="O158" s="315"/>
      <c r="P158" s="298"/>
      <c r="Q158" s="298"/>
      <c r="R158" s="298"/>
      <c r="S158" s="178">
        <f t="shared" si="6"/>
        <v>0</v>
      </c>
      <c r="T158" s="178" t="e">
        <f>VLOOKUP(S158,'標準報酬表(R2.9～)'!A:I,3)</f>
        <v>#N/A</v>
      </c>
      <c r="U158" s="178" t="e">
        <f>VLOOKUP(S158,'標準報酬表(R2.9～)'!A:I,4)</f>
        <v>#N/A</v>
      </c>
      <c r="V158" s="178" t="e">
        <f>VLOOKUP(S158,'標準報酬表(R2.9～)'!A:I,6)</f>
        <v>#N/A</v>
      </c>
      <c r="W158" s="178" t="e">
        <f>VLOOKUP(S158,'標準報酬表(R2.9～)'!A:I,7)</f>
        <v>#N/A</v>
      </c>
      <c r="X158" s="178" t="e">
        <f>VLOOKUP(S158,'標準報酬表(R2.9～)'!A:I,8)</f>
        <v>#N/A</v>
      </c>
      <c r="Y158" s="178" t="e">
        <f>VLOOKUP(S158,'標準報酬表(R2.9～)'!A:I,9)</f>
        <v>#N/A</v>
      </c>
      <c r="Z158" s="298"/>
      <c r="AA158" s="305"/>
      <c r="AB158" s="305"/>
      <c r="AC158" s="305"/>
      <c r="AD158" s="305"/>
      <c r="AE158" s="7"/>
      <c r="AF158" s="307"/>
      <c r="AG158" s="308"/>
      <c r="AH158" s="309"/>
      <c r="AI158" s="310"/>
      <c r="AJ158" s="7"/>
      <c r="AK158" s="7"/>
      <c r="AL158" s="7"/>
      <c r="AN158" s="7"/>
      <c r="AO158" s="7"/>
      <c r="AP158" s="7"/>
      <c r="AQ158" s="7"/>
      <c r="AR158" s="7"/>
      <c r="AS158" s="7"/>
      <c r="AT158" s="280">
        <v>1</v>
      </c>
      <c r="AU158" s="298"/>
      <c r="AV158" s="298"/>
    </row>
    <row r="159" spans="1:48">
      <c r="A159" s="296"/>
      <c r="B159" s="297"/>
      <c r="C159" s="298"/>
      <c r="D159" s="178">
        <v>2</v>
      </c>
      <c r="E159" s="178"/>
      <c r="F159" s="298"/>
      <c r="G159" s="302"/>
      <c r="H159" s="298"/>
      <c r="I159" s="298"/>
      <c r="J159" s="178"/>
      <c r="K159" s="303"/>
      <c r="L159" s="244"/>
      <c r="M159" s="303">
        <v>0</v>
      </c>
      <c r="N159" s="298"/>
      <c r="O159" s="315"/>
      <c r="P159" s="298"/>
      <c r="Q159" s="298"/>
      <c r="R159" s="298"/>
      <c r="S159" s="178">
        <f t="shared" si="6"/>
        <v>0</v>
      </c>
      <c r="T159" s="178" t="e">
        <f>VLOOKUP(S159,'標準報酬表(R2.9～)'!A:I,3)</f>
        <v>#N/A</v>
      </c>
      <c r="U159" s="178" t="e">
        <f>VLOOKUP(S159,'標準報酬表(R2.9～)'!A:I,4)</f>
        <v>#N/A</v>
      </c>
      <c r="V159" s="178" t="e">
        <f>VLOOKUP(S159,'標準報酬表(R2.9～)'!A:I,6)</f>
        <v>#N/A</v>
      </c>
      <c r="W159" s="178" t="e">
        <f>VLOOKUP(S159,'標準報酬表(R2.9～)'!A:I,7)</f>
        <v>#N/A</v>
      </c>
      <c r="X159" s="178" t="e">
        <f>VLOOKUP(S159,'標準報酬表(R2.9～)'!A:I,8)</f>
        <v>#N/A</v>
      </c>
      <c r="Y159" s="178" t="e">
        <f>VLOOKUP(S159,'標準報酬表(R2.9～)'!A:I,9)</f>
        <v>#N/A</v>
      </c>
      <c r="Z159" s="298"/>
      <c r="AA159" s="305"/>
      <c r="AB159" s="305"/>
      <c r="AC159" s="305"/>
      <c r="AD159" s="305"/>
      <c r="AE159" s="7"/>
      <c r="AF159" s="307"/>
      <c r="AG159" s="308"/>
      <c r="AH159" s="309"/>
      <c r="AI159" s="310"/>
      <c r="AJ159" s="7"/>
      <c r="AK159" s="7"/>
      <c r="AL159" s="7"/>
      <c r="AN159" s="7"/>
      <c r="AO159" s="7"/>
      <c r="AP159" s="7"/>
      <c r="AQ159" s="7"/>
      <c r="AR159" s="7"/>
      <c r="AS159" s="7"/>
      <c r="AT159" s="280">
        <v>1</v>
      </c>
      <c r="AU159" s="298"/>
      <c r="AV159" s="298"/>
    </row>
    <row r="160" spans="1:48">
      <c r="A160" s="296"/>
      <c r="B160" s="297"/>
      <c r="C160" s="298"/>
      <c r="D160" s="178">
        <v>2</v>
      </c>
      <c r="E160" s="178"/>
      <c r="F160" s="298"/>
      <c r="G160" s="302"/>
      <c r="H160" s="298"/>
      <c r="I160" s="298"/>
      <c r="J160" s="178"/>
      <c r="K160" s="303"/>
      <c r="L160" s="244"/>
      <c r="M160" s="303">
        <v>0</v>
      </c>
      <c r="N160" s="298"/>
      <c r="O160" s="315"/>
      <c r="P160" s="298"/>
      <c r="Q160" s="298"/>
      <c r="R160" s="298"/>
      <c r="S160" s="178">
        <f t="shared" si="6"/>
        <v>0</v>
      </c>
      <c r="T160" s="178" t="e">
        <f>VLOOKUP(S160,'標準報酬表(R2.9～)'!A:I,3)</f>
        <v>#N/A</v>
      </c>
      <c r="U160" s="178" t="e">
        <f>VLOOKUP(S160,'標準報酬表(R2.9～)'!A:I,4)</f>
        <v>#N/A</v>
      </c>
      <c r="V160" s="178" t="e">
        <f>VLOOKUP(S160,'標準報酬表(R2.9～)'!A:I,6)</f>
        <v>#N/A</v>
      </c>
      <c r="W160" s="178" t="e">
        <f>VLOOKUP(S160,'標準報酬表(R2.9～)'!A:I,7)</f>
        <v>#N/A</v>
      </c>
      <c r="X160" s="178" t="e">
        <f>VLOOKUP(S160,'標準報酬表(R2.9～)'!A:I,8)</f>
        <v>#N/A</v>
      </c>
      <c r="Y160" s="178" t="e">
        <f>VLOOKUP(S160,'標準報酬表(R2.9～)'!A:I,9)</f>
        <v>#N/A</v>
      </c>
      <c r="Z160" s="298"/>
      <c r="AA160" s="305"/>
      <c r="AB160" s="305"/>
      <c r="AC160" s="305"/>
      <c r="AD160" s="305"/>
      <c r="AE160" s="7"/>
      <c r="AF160" s="307"/>
      <c r="AG160" s="308"/>
      <c r="AH160" s="309"/>
      <c r="AI160" s="310"/>
      <c r="AJ160" s="7"/>
      <c r="AK160" s="7"/>
      <c r="AL160" s="7"/>
      <c r="AN160" s="7"/>
      <c r="AO160" s="7"/>
      <c r="AP160" s="7"/>
      <c r="AQ160" s="7"/>
      <c r="AR160" s="7"/>
      <c r="AS160" s="7"/>
      <c r="AT160" s="280">
        <v>1</v>
      </c>
      <c r="AU160" s="298"/>
      <c r="AV160" s="298"/>
    </row>
    <row r="161" spans="1:48">
      <c r="A161" s="296"/>
      <c r="B161" s="297"/>
      <c r="C161" s="298"/>
      <c r="D161" s="178">
        <v>2</v>
      </c>
      <c r="E161" s="178"/>
      <c r="F161" s="298"/>
      <c r="G161" s="302"/>
      <c r="H161" s="298"/>
      <c r="I161" s="298"/>
      <c r="J161" s="178"/>
      <c r="K161" s="303"/>
      <c r="L161" s="244"/>
      <c r="M161" s="303">
        <v>0</v>
      </c>
      <c r="N161" s="298"/>
      <c r="O161" s="315"/>
      <c r="P161" s="298"/>
      <c r="Q161" s="298"/>
      <c r="R161" s="298"/>
      <c r="S161" s="178">
        <f t="shared" si="6"/>
        <v>0</v>
      </c>
      <c r="T161" s="178" t="e">
        <f>VLOOKUP(S161,'標準報酬表(R2.9～)'!A:I,3)</f>
        <v>#N/A</v>
      </c>
      <c r="U161" s="178" t="e">
        <f>VLOOKUP(S161,'標準報酬表(R2.9～)'!A:I,4)</f>
        <v>#N/A</v>
      </c>
      <c r="V161" s="178" t="e">
        <f>VLOOKUP(S161,'標準報酬表(R2.9～)'!A:I,6)</f>
        <v>#N/A</v>
      </c>
      <c r="W161" s="178" t="e">
        <f>VLOOKUP(S161,'標準報酬表(R2.9～)'!A:I,7)</f>
        <v>#N/A</v>
      </c>
      <c r="X161" s="178" t="e">
        <f>VLOOKUP(S161,'標準報酬表(R2.9～)'!A:I,8)</f>
        <v>#N/A</v>
      </c>
      <c r="Y161" s="178" t="e">
        <f>VLOOKUP(S161,'標準報酬表(R2.9～)'!A:I,9)</f>
        <v>#N/A</v>
      </c>
      <c r="Z161" s="298"/>
      <c r="AA161" s="305"/>
      <c r="AB161" s="305"/>
      <c r="AC161" s="305"/>
      <c r="AD161" s="305"/>
      <c r="AE161" s="7"/>
      <c r="AF161" s="307"/>
      <c r="AG161" s="308"/>
      <c r="AH161" s="309"/>
      <c r="AI161" s="310"/>
      <c r="AJ161" s="7"/>
      <c r="AK161" s="7"/>
      <c r="AL161" s="7"/>
      <c r="AN161" s="7"/>
      <c r="AO161" s="7"/>
      <c r="AP161" s="7"/>
      <c r="AQ161" s="7"/>
      <c r="AR161" s="7"/>
      <c r="AS161" s="7"/>
      <c r="AT161" s="280">
        <v>1</v>
      </c>
      <c r="AU161" s="298"/>
      <c r="AV161" s="298"/>
    </row>
    <row r="162" spans="1:48">
      <c r="A162" s="296"/>
      <c r="B162" s="297"/>
      <c r="C162" s="298"/>
      <c r="D162" s="178">
        <v>2</v>
      </c>
      <c r="E162" s="178"/>
      <c r="F162" s="298"/>
      <c r="G162" s="302"/>
      <c r="H162" s="298"/>
      <c r="I162" s="298"/>
      <c r="J162" s="178"/>
      <c r="K162" s="303"/>
      <c r="L162" s="244"/>
      <c r="M162" s="303">
        <v>0</v>
      </c>
      <c r="N162" s="298"/>
      <c r="O162" s="315"/>
      <c r="P162" s="298"/>
      <c r="Q162" s="298"/>
      <c r="R162" s="298"/>
      <c r="S162" s="178">
        <f t="shared" si="6"/>
        <v>0</v>
      </c>
      <c r="T162" s="178" t="e">
        <f>VLOOKUP(S162,'標準報酬表(R2.9～)'!A:I,3)</f>
        <v>#N/A</v>
      </c>
      <c r="U162" s="178" t="e">
        <f>VLOOKUP(S162,'標準報酬表(R2.9～)'!A:I,4)</f>
        <v>#N/A</v>
      </c>
      <c r="V162" s="178" t="e">
        <f>VLOOKUP(S162,'標準報酬表(R2.9～)'!A:I,6)</f>
        <v>#N/A</v>
      </c>
      <c r="W162" s="178" t="e">
        <f>VLOOKUP(S162,'標準報酬表(R2.9～)'!A:I,7)</f>
        <v>#N/A</v>
      </c>
      <c r="X162" s="178" t="e">
        <f>VLOOKUP(S162,'標準報酬表(R2.9～)'!A:I,8)</f>
        <v>#N/A</v>
      </c>
      <c r="Y162" s="178" t="e">
        <f>VLOOKUP(S162,'標準報酬表(R2.9～)'!A:I,9)</f>
        <v>#N/A</v>
      </c>
      <c r="Z162" s="298"/>
      <c r="AA162" s="305"/>
      <c r="AB162" s="305"/>
      <c r="AC162" s="305"/>
      <c r="AD162" s="305"/>
      <c r="AE162" s="7"/>
      <c r="AF162" s="307"/>
      <c r="AG162" s="308"/>
      <c r="AH162" s="309"/>
      <c r="AI162" s="310"/>
      <c r="AJ162" s="7"/>
      <c r="AK162" s="7"/>
      <c r="AL162" s="7"/>
      <c r="AN162" s="7"/>
      <c r="AO162" s="7"/>
      <c r="AP162" s="7"/>
      <c r="AQ162" s="7"/>
      <c r="AR162" s="7"/>
      <c r="AS162" s="7"/>
      <c r="AT162" s="280">
        <v>1</v>
      </c>
      <c r="AU162" s="298"/>
      <c r="AV162" s="298"/>
    </row>
    <row r="163" spans="1:48">
      <c r="A163" s="296"/>
      <c r="B163" s="297"/>
      <c r="C163" s="298"/>
      <c r="D163" s="178">
        <v>2</v>
      </c>
      <c r="E163" s="178"/>
      <c r="F163" s="298"/>
      <c r="G163" s="302"/>
      <c r="H163" s="298"/>
      <c r="I163" s="298"/>
      <c r="J163" s="178"/>
      <c r="K163" s="303"/>
      <c r="L163" s="244"/>
      <c r="M163" s="303">
        <v>0</v>
      </c>
      <c r="N163" s="298"/>
      <c r="O163" s="315"/>
      <c r="P163" s="298"/>
      <c r="Q163" s="298"/>
      <c r="R163" s="298"/>
      <c r="S163" s="178">
        <f t="shared" si="6"/>
        <v>0</v>
      </c>
      <c r="T163" s="178" t="e">
        <f>VLOOKUP(S163,'標準報酬表(R2.9～)'!A:I,3)</f>
        <v>#N/A</v>
      </c>
      <c r="U163" s="178" t="e">
        <f>VLOOKUP(S163,'標準報酬表(R2.9～)'!A:I,4)</f>
        <v>#N/A</v>
      </c>
      <c r="V163" s="178" t="e">
        <f>VLOOKUP(S163,'標準報酬表(R2.9～)'!A:I,6)</f>
        <v>#N/A</v>
      </c>
      <c r="W163" s="178" t="e">
        <f>VLOOKUP(S163,'標準報酬表(R2.9～)'!A:I,7)</f>
        <v>#N/A</v>
      </c>
      <c r="X163" s="178" t="e">
        <f>VLOOKUP(S163,'標準報酬表(R2.9～)'!A:I,8)</f>
        <v>#N/A</v>
      </c>
      <c r="Y163" s="178" t="e">
        <f>VLOOKUP(S163,'標準報酬表(R2.9～)'!A:I,9)</f>
        <v>#N/A</v>
      </c>
      <c r="Z163" s="298"/>
      <c r="AA163" s="305"/>
      <c r="AB163" s="305"/>
      <c r="AC163" s="305"/>
      <c r="AD163" s="305"/>
      <c r="AE163" s="7"/>
      <c r="AF163" s="307"/>
      <c r="AG163" s="308"/>
      <c r="AH163" s="309"/>
      <c r="AI163" s="310"/>
      <c r="AJ163" s="7"/>
      <c r="AK163" s="7"/>
      <c r="AL163" s="7"/>
      <c r="AN163" s="7"/>
      <c r="AO163" s="7"/>
      <c r="AP163" s="7"/>
      <c r="AQ163" s="7"/>
      <c r="AR163" s="7"/>
      <c r="AS163" s="7"/>
      <c r="AT163" s="280">
        <v>1</v>
      </c>
      <c r="AU163" s="298"/>
      <c r="AV163" s="298"/>
    </row>
    <row r="164" spans="1:48">
      <c r="A164" s="296"/>
      <c r="B164" s="297"/>
      <c r="C164" s="298"/>
      <c r="D164" s="178">
        <v>2</v>
      </c>
      <c r="E164" s="178"/>
      <c r="F164" s="298"/>
      <c r="G164" s="302"/>
      <c r="H164" s="298"/>
      <c r="I164" s="298"/>
      <c r="J164" s="178"/>
      <c r="K164" s="303"/>
      <c r="L164" s="244"/>
      <c r="M164" s="303">
        <v>0</v>
      </c>
      <c r="N164" s="298"/>
      <c r="O164" s="315"/>
      <c r="P164" s="298"/>
      <c r="Q164" s="298"/>
      <c r="R164" s="298"/>
      <c r="S164" s="178">
        <f t="shared" si="6"/>
        <v>0</v>
      </c>
      <c r="T164" s="178" t="e">
        <f>VLOOKUP(S164,'標準報酬表(R2.9～)'!A:I,3)</f>
        <v>#N/A</v>
      </c>
      <c r="U164" s="178" t="e">
        <f>VLOOKUP(S164,'標準報酬表(R2.9～)'!A:I,4)</f>
        <v>#N/A</v>
      </c>
      <c r="V164" s="178" t="e">
        <f>VLOOKUP(S164,'標準報酬表(R2.9～)'!A:I,6)</f>
        <v>#N/A</v>
      </c>
      <c r="W164" s="178" t="e">
        <f>VLOOKUP(S164,'標準報酬表(R2.9～)'!A:I,7)</f>
        <v>#N/A</v>
      </c>
      <c r="X164" s="178" t="e">
        <f>VLOOKUP(S164,'標準報酬表(R2.9～)'!A:I,8)</f>
        <v>#N/A</v>
      </c>
      <c r="Y164" s="178" t="e">
        <f>VLOOKUP(S164,'標準報酬表(R2.9～)'!A:I,9)</f>
        <v>#N/A</v>
      </c>
      <c r="Z164" s="298"/>
      <c r="AA164" s="305"/>
      <c r="AB164" s="305"/>
      <c r="AC164" s="305"/>
      <c r="AD164" s="305"/>
      <c r="AE164" s="7"/>
      <c r="AF164" s="307"/>
      <c r="AG164" s="308"/>
      <c r="AH164" s="309"/>
      <c r="AI164" s="310"/>
      <c r="AJ164" s="7"/>
      <c r="AK164" s="7"/>
      <c r="AL164" s="7"/>
      <c r="AN164" s="7"/>
      <c r="AO164" s="7"/>
      <c r="AP164" s="7"/>
      <c r="AQ164" s="7"/>
      <c r="AR164" s="7"/>
      <c r="AS164" s="7"/>
      <c r="AT164" s="280">
        <v>1</v>
      </c>
      <c r="AU164" s="298"/>
      <c r="AV164" s="298"/>
    </row>
    <row r="165" spans="1:48">
      <c r="A165" s="296"/>
      <c r="B165" s="297"/>
      <c r="C165" s="298"/>
      <c r="D165" s="178">
        <v>2</v>
      </c>
      <c r="E165" s="178"/>
      <c r="F165" s="298"/>
      <c r="G165" s="302"/>
      <c r="H165" s="298"/>
      <c r="I165" s="298"/>
      <c r="J165" s="178"/>
      <c r="K165" s="303"/>
      <c r="L165" s="244"/>
      <c r="M165" s="303">
        <v>0</v>
      </c>
      <c r="N165" s="298"/>
      <c r="O165" s="315"/>
      <c r="P165" s="298"/>
      <c r="Q165" s="298"/>
      <c r="R165" s="298"/>
      <c r="S165" s="178">
        <f t="shared" si="6"/>
        <v>0</v>
      </c>
      <c r="T165" s="178" t="e">
        <f>VLOOKUP(S165,'標準報酬表(R2.9～)'!A:I,3)</f>
        <v>#N/A</v>
      </c>
      <c r="U165" s="178" t="e">
        <f>VLOOKUP(S165,'標準報酬表(R2.9～)'!A:I,4)</f>
        <v>#N/A</v>
      </c>
      <c r="V165" s="178" t="e">
        <f>VLOOKUP(S165,'標準報酬表(R2.9～)'!A:I,6)</f>
        <v>#N/A</v>
      </c>
      <c r="W165" s="178" t="e">
        <f>VLOOKUP(S165,'標準報酬表(R2.9～)'!A:I,7)</f>
        <v>#N/A</v>
      </c>
      <c r="X165" s="178" t="e">
        <f>VLOOKUP(S165,'標準報酬表(R2.9～)'!A:I,8)</f>
        <v>#N/A</v>
      </c>
      <c r="Y165" s="178" t="e">
        <f>VLOOKUP(S165,'標準報酬表(R2.9～)'!A:I,9)</f>
        <v>#N/A</v>
      </c>
      <c r="Z165" s="298"/>
      <c r="AA165" s="305"/>
      <c r="AB165" s="305"/>
      <c r="AC165" s="305"/>
      <c r="AD165" s="305"/>
      <c r="AE165" s="7"/>
      <c r="AF165" s="307"/>
      <c r="AG165" s="308"/>
      <c r="AH165" s="309"/>
      <c r="AI165" s="310"/>
      <c r="AJ165" s="7"/>
      <c r="AK165" s="7"/>
      <c r="AL165" s="7"/>
      <c r="AN165" s="7"/>
      <c r="AO165" s="7"/>
      <c r="AP165" s="7"/>
      <c r="AQ165" s="7"/>
      <c r="AR165" s="7"/>
      <c r="AS165" s="7"/>
      <c r="AT165" s="280">
        <v>1</v>
      </c>
      <c r="AU165" s="298"/>
      <c r="AV165" s="298"/>
    </row>
    <row r="166" spans="1:48">
      <c r="A166" s="296"/>
      <c r="B166" s="297"/>
      <c r="C166" s="298"/>
      <c r="D166" s="178">
        <v>2</v>
      </c>
      <c r="E166" s="178"/>
      <c r="F166" s="298"/>
      <c r="G166" s="302"/>
      <c r="H166" s="298"/>
      <c r="I166" s="298"/>
      <c r="J166" s="178"/>
      <c r="K166" s="303"/>
      <c r="L166" s="244"/>
      <c r="M166" s="303">
        <v>0</v>
      </c>
      <c r="N166" s="298"/>
      <c r="O166" s="315"/>
      <c r="P166" s="298"/>
      <c r="Q166" s="298"/>
      <c r="R166" s="298"/>
      <c r="S166" s="178">
        <f t="shared" si="6"/>
        <v>0</v>
      </c>
      <c r="T166" s="178" t="e">
        <f>VLOOKUP(S166,'標準報酬表(R2.9～)'!A:I,3)</f>
        <v>#N/A</v>
      </c>
      <c r="U166" s="178" t="e">
        <f>VLOOKUP(S166,'標準報酬表(R2.9～)'!A:I,4)</f>
        <v>#N/A</v>
      </c>
      <c r="V166" s="178" t="e">
        <f>VLOOKUP(S166,'標準報酬表(R2.9～)'!A:I,6)</f>
        <v>#N/A</v>
      </c>
      <c r="W166" s="178" t="e">
        <f>VLOOKUP(S166,'標準報酬表(R2.9～)'!A:I,7)</f>
        <v>#N/A</v>
      </c>
      <c r="X166" s="178" t="e">
        <f>VLOOKUP(S166,'標準報酬表(R2.9～)'!A:I,8)</f>
        <v>#N/A</v>
      </c>
      <c r="Y166" s="178" t="e">
        <f>VLOOKUP(S166,'標準報酬表(R2.9～)'!A:I,9)</f>
        <v>#N/A</v>
      </c>
      <c r="Z166" s="298"/>
      <c r="AA166" s="305"/>
      <c r="AB166" s="305"/>
      <c r="AC166" s="305"/>
      <c r="AD166" s="305"/>
      <c r="AE166" s="7"/>
      <c r="AF166" s="307"/>
      <c r="AG166" s="308"/>
      <c r="AH166" s="309"/>
      <c r="AI166" s="310"/>
      <c r="AJ166" s="7"/>
      <c r="AK166" s="7"/>
      <c r="AL166" s="7"/>
      <c r="AN166" s="7"/>
      <c r="AO166" s="7"/>
      <c r="AP166" s="7"/>
      <c r="AQ166" s="7"/>
      <c r="AR166" s="7"/>
      <c r="AS166" s="7"/>
      <c r="AT166" s="280">
        <v>1</v>
      </c>
      <c r="AU166" s="298"/>
      <c r="AV166" s="298"/>
    </row>
    <row r="167" spans="1:48">
      <c r="A167" s="296"/>
      <c r="B167" s="297"/>
      <c r="C167" s="298"/>
      <c r="D167" s="178">
        <v>2</v>
      </c>
      <c r="E167" s="178"/>
      <c r="F167" s="298"/>
      <c r="G167" s="302"/>
      <c r="H167" s="298"/>
      <c r="I167" s="298"/>
      <c r="J167" s="178"/>
      <c r="K167" s="303"/>
      <c r="L167" s="244"/>
      <c r="M167" s="303">
        <v>0</v>
      </c>
      <c r="N167" s="298"/>
      <c r="O167" s="315"/>
      <c r="P167" s="298"/>
      <c r="Q167" s="298"/>
      <c r="R167" s="298"/>
      <c r="S167" s="178">
        <f t="shared" si="6"/>
        <v>0</v>
      </c>
      <c r="T167" s="178" t="e">
        <f>VLOOKUP(S167,'標準報酬表(R2.9～)'!A:I,3)</f>
        <v>#N/A</v>
      </c>
      <c r="U167" s="178" t="e">
        <f>VLOOKUP(S167,'標準報酬表(R2.9～)'!A:I,4)</f>
        <v>#N/A</v>
      </c>
      <c r="V167" s="178" t="e">
        <f>VLOOKUP(S167,'標準報酬表(R2.9～)'!A:I,6)</f>
        <v>#N/A</v>
      </c>
      <c r="W167" s="178" t="e">
        <f>VLOOKUP(S167,'標準報酬表(R2.9～)'!A:I,7)</f>
        <v>#N/A</v>
      </c>
      <c r="X167" s="178" t="e">
        <f>VLOOKUP(S167,'標準報酬表(R2.9～)'!A:I,8)</f>
        <v>#N/A</v>
      </c>
      <c r="Y167" s="178" t="e">
        <f>VLOOKUP(S167,'標準報酬表(R2.9～)'!A:I,9)</f>
        <v>#N/A</v>
      </c>
      <c r="Z167" s="298"/>
      <c r="AA167" s="305"/>
      <c r="AB167" s="305"/>
      <c r="AC167" s="305"/>
      <c r="AD167" s="305"/>
      <c r="AE167" s="7"/>
      <c r="AF167" s="307"/>
      <c r="AG167" s="308"/>
      <c r="AH167" s="309"/>
      <c r="AI167" s="310"/>
      <c r="AJ167" s="7"/>
      <c r="AK167" s="7"/>
      <c r="AL167" s="7"/>
      <c r="AN167" s="7"/>
      <c r="AO167" s="7"/>
      <c r="AP167" s="7"/>
      <c r="AQ167" s="7"/>
      <c r="AR167" s="7"/>
      <c r="AS167" s="7"/>
      <c r="AT167" s="280">
        <v>1</v>
      </c>
      <c r="AU167" s="298"/>
      <c r="AV167" s="298"/>
    </row>
    <row r="168" spans="1:48">
      <c r="A168" s="296"/>
      <c r="B168" s="297"/>
      <c r="C168" s="298"/>
      <c r="D168" s="178">
        <v>2</v>
      </c>
      <c r="E168" s="178"/>
      <c r="F168" s="298"/>
      <c r="G168" s="302"/>
      <c r="H168" s="298"/>
      <c r="I168" s="298"/>
      <c r="J168" s="178"/>
      <c r="K168" s="303"/>
      <c r="L168" s="244"/>
      <c r="M168" s="303">
        <v>0</v>
      </c>
      <c r="N168" s="298"/>
      <c r="O168" s="315"/>
      <c r="P168" s="298"/>
      <c r="Q168" s="298"/>
      <c r="R168" s="298"/>
      <c r="S168" s="178">
        <f t="shared" si="6"/>
        <v>0</v>
      </c>
      <c r="T168" s="178" t="e">
        <f>VLOOKUP(S168,'標準報酬表(R2.9～)'!A:I,3)</f>
        <v>#N/A</v>
      </c>
      <c r="U168" s="178" t="e">
        <f>VLOOKUP(S168,'標準報酬表(R2.9～)'!A:I,4)</f>
        <v>#N/A</v>
      </c>
      <c r="V168" s="178" t="e">
        <f>VLOOKUP(S168,'標準報酬表(R2.9～)'!A:I,6)</f>
        <v>#N/A</v>
      </c>
      <c r="W168" s="178" t="e">
        <f>VLOOKUP(S168,'標準報酬表(R2.9～)'!A:I,7)</f>
        <v>#N/A</v>
      </c>
      <c r="X168" s="178" t="e">
        <f>VLOOKUP(S168,'標準報酬表(R2.9～)'!A:I,8)</f>
        <v>#N/A</v>
      </c>
      <c r="Y168" s="178" t="e">
        <f>VLOOKUP(S168,'標準報酬表(R2.9～)'!A:I,9)</f>
        <v>#N/A</v>
      </c>
      <c r="Z168" s="298"/>
      <c r="AA168" s="305"/>
      <c r="AB168" s="305"/>
      <c r="AC168" s="305"/>
      <c r="AD168" s="305"/>
      <c r="AE168" s="7"/>
      <c r="AF168" s="307"/>
      <c r="AG168" s="308"/>
      <c r="AH168" s="309"/>
      <c r="AI168" s="310"/>
      <c r="AJ168" s="7"/>
      <c r="AK168" s="7"/>
      <c r="AL168" s="7"/>
      <c r="AN168" s="7"/>
      <c r="AO168" s="7"/>
      <c r="AP168" s="7"/>
      <c r="AQ168" s="7"/>
      <c r="AR168" s="7"/>
      <c r="AS168" s="7"/>
      <c r="AT168" s="280">
        <v>1</v>
      </c>
      <c r="AU168" s="298"/>
      <c r="AV168" s="298"/>
    </row>
    <row r="169" spans="1:48">
      <c r="A169" s="296"/>
      <c r="B169" s="297"/>
      <c r="C169" s="298"/>
      <c r="D169" s="178">
        <v>2</v>
      </c>
      <c r="E169" s="178"/>
      <c r="F169" s="298"/>
      <c r="G169" s="302"/>
      <c r="H169" s="298"/>
      <c r="I169" s="298"/>
      <c r="J169" s="178"/>
      <c r="K169" s="303"/>
      <c r="L169" s="244"/>
      <c r="M169" s="303">
        <v>0</v>
      </c>
      <c r="N169" s="298"/>
      <c r="O169" s="315"/>
      <c r="P169" s="298"/>
      <c r="Q169" s="298"/>
      <c r="R169" s="298"/>
      <c r="S169" s="178">
        <f t="shared" si="6"/>
        <v>0</v>
      </c>
      <c r="T169" s="178" t="e">
        <f>VLOOKUP(S169,'標準報酬表(R2.9～)'!A:I,3)</f>
        <v>#N/A</v>
      </c>
      <c r="U169" s="178" t="e">
        <f>VLOOKUP(S169,'標準報酬表(R2.9～)'!A:I,4)</f>
        <v>#N/A</v>
      </c>
      <c r="V169" s="178" t="e">
        <f>VLOOKUP(S169,'標準報酬表(R2.9～)'!A:I,6)</f>
        <v>#N/A</v>
      </c>
      <c r="W169" s="178" t="e">
        <f>VLOOKUP(S169,'標準報酬表(R2.9～)'!A:I,7)</f>
        <v>#N/A</v>
      </c>
      <c r="X169" s="178" t="e">
        <f>VLOOKUP(S169,'標準報酬表(R2.9～)'!A:I,8)</f>
        <v>#N/A</v>
      </c>
      <c r="Y169" s="178" t="e">
        <f>VLOOKUP(S169,'標準報酬表(R2.9～)'!A:I,9)</f>
        <v>#N/A</v>
      </c>
      <c r="Z169" s="298"/>
      <c r="AA169" s="305"/>
      <c r="AB169" s="305"/>
      <c r="AC169" s="305"/>
      <c r="AD169" s="305"/>
      <c r="AE169" s="7"/>
      <c r="AF169" s="307"/>
      <c r="AG169" s="308"/>
      <c r="AH169" s="309"/>
      <c r="AI169" s="310"/>
      <c r="AJ169" s="7"/>
      <c r="AK169" s="7"/>
      <c r="AL169" s="7"/>
      <c r="AN169" s="7"/>
      <c r="AO169" s="7"/>
      <c r="AP169" s="7"/>
      <c r="AQ169" s="7"/>
      <c r="AR169" s="7"/>
      <c r="AS169" s="7"/>
      <c r="AT169" s="280">
        <v>1</v>
      </c>
      <c r="AU169" s="298"/>
      <c r="AV169" s="298"/>
    </row>
    <row r="170" spans="1:48">
      <c r="A170" s="296"/>
      <c r="B170" s="297"/>
      <c r="C170" s="298"/>
      <c r="D170" s="178">
        <v>2</v>
      </c>
      <c r="E170" s="178"/>
      <c r="F170" s="298"/>
      <c r="G170" s="302"/>
      <c r="H170" s="298"/>
      <c r="I170" s="298"/>
      <c r="J170" s="178"/>
      <c r="K170" s="303"/>
      <c r="L170" s="244"/>
      <c r="M170" s="303">
        <v>0</v>
      </c>
      <c r="N170" s="298"/>
      <c r="O170" s="315"/>
      <c r="P170" s="298"/>
      <c r="Q170" s="298"/>
      <c r="R170" s="298"/>
      <c r="S170" s="178">
        <f t="shared" si="6"/>
        <v>0</v>
      </c>
      <c r="T170" s="178" t="e">
        <f>VLOOKUP(S170,'標準報酬表(R2.9～)'!A:I,3)</f>
        <v>#N/A</v>
      </c>
      <c r="U170" s="178" t="e">
        <f>VLOOKUP(S170,'標準報酬表(R2.9～)'!A:I,4)</f>
        <v>#N/A</v>
      </c>
      <c r="V170" s="178" t="e">
        <f>VLOOKUP(S170,'標準報酬表(R2.9～)'!A:I,6)</f>
        <v>#N/A</v>
      </c>
      <c r="W170" s="178" t="e">
        <f>VLOOKUP(S170,'標準報酬表(R2.9～)'!A:I,7)</f>
        <v>#N/A</v>
      </c>
      <c r="X170" s="178" t="e">
        <f>VLOOKUP(S170,'標準報酬表(R2.9～)'!A:I,8)</f>
        <v>#N/A</v>
      </c>
      <c r="Y170" s="178" t="e">
        <f>VLOOKUP(S170,'標準報酬表(R2.9～)'!A:I,9)</f>
        <v>#N/A</v>
      </c>
      <c r="Z170" s="298"/>
      <c r="AA170" s="305"/>
      <c r="AB170" s="305"/>
      <c r="AC170" s="305"/>
      <c r="AD170" s="305"/>
      <c r="AE170" s="7"/>
      <c r="AF170" s="307"/>
      <c r="AG170" s="308"/>
      <c r="AH170" s="309"/>
      <c r="AI170" s="310"/>
      <c r="AJ170" s="7"/>
      <c r="AK170" s="7"/>
      <c r="AL170" s="7"/>
      <c r="AN170" s="7"/>
      <c r="AO170" s="7"/>
      <c r="AP170" s="7"/>
      <c r="AQ170" s="7"/>
      <c r="AR170" s="7"/>
      <c r="AS170" s="7"/>
      <c r="AT170" s="280">
        <v>1</v>
      </c>
      <c r="AU170" s="298"/>
      <c r="AV170" s="298"/>
    </row>
    <row r="171" spans="1:48">
      <c r="A171" s="296"/>
      <c r="B171" s="297"/>
      <c r="C171" s="298"/>
      <c r="D171" s="178">
        <v>2</v>
      </c>
      <c r="E171" s="178"/>
      <c r="F171" s="298"/>
      <c r="G171" s="302"/>
      <c r="H171" s="298"/>
      <c r="I171" s="298"/>
      <c r="J171" s="178"/>
      <c r="K171" s="303"/>
      <c r="L171" s="244"/>
      <c r="M171" s="303">
        <v>0</v>
      </c>
      <c r="N171" s="298"/>
      <c r="O171" s="315"/>
      <c r="P171" s="298"/>
      <c r="Q171" s="298"/>
      <c r="R171" s="298"/>
      <c r="S171" s="178">
        <f t="shared" si="6"/>
        <v>0</v>
      </c>
      <c r="T171" s="178" t="e">
        <f>VLOOKUP(S171,'標準報酬表(R2.9～)'!A:I,3)</f>
        <v>#N/A</v>
      </c>
      <c r="U171" s="178" t="e">
        <f>VLOOKUP(S171,'標準報酬表(R2.9～)'!A:I,4)</f>
        <v>#N/A</v>
      </c>
      <c r="V171" s="178" t="e">
        <f>VLOOKUP(S171,'標準報酬表(R2.9～)'!A:I,6)</f>
        <v>#N/A</v>
      </c>
      <c r="W171" s="178" t="e">
        <f>VLOOKUP(S171,'標準報酬表(R2.9～)'!A:I,7)</f>
        <v>#N/A</v>
      </c>
      <c r="X171" s="178" t="e">
        <f>VLOOKUP(S171,'標準報酬表(R2.9～)'!A:I,8)</f>
        <v>#N/A</v>
      </c>
      <c r="Y171" s="178" t="e">
        <f>VLOOKUP(S171,'標準報酬表(R2.9～)'!A:I,9)</f>
        <v>#N/A</v>
      </c>
      <c r="Z171" s="298"/>
      <c r="AA171" s="305"/>
      <c r="AB171" s="305"/>
      <c r="AC171" s="305"/>
      <c r="AD171" s="305"/>
      <c r="AE171" s="7"/>
      <c r="AF171" s="307"/>
      <c r="AG171" s="308"/>
      <c r="AH171" s="309"/>
      <c r="AI171" s="310"/>
      <c r="AJ171" s="7"/>
      <c r="AK171" s="7"/>
      <c r="AL171" s="7"/>
      <c r="AN171" s="7"/>
      <c r="AO171" s="7"/>
      <c r="AP171" s="7"/>
      <c r="AQ171" s="7"/>
      <c r="AR171" s="7"/>
      <c r="AS171" s="7"/>
      <c r="AT171" s="280">
        <v>1</v>
      </c>
      <c r="AU171" s="298"/>
      <c r="AV171" s="298"/>
    </row>
    <row r="172" spans="1:48">
      <c r="A172" s="296"/>
      <c r="B172" s="297"/>
      <c r="C172" s="298"/>
      <c r="D172" s="178">
        <v>2</v>
      </c>
      <c r="E172" s="178"/>
      <c r="F172" s="298"/>
      <c r="G172" s="302"/>
      <c r="H172" s="298"/>
      <c r="I172" s="298"/>
      <c r="J172" s="178"/>
      <c r="K172" s="303"/>
      <c r="L172" s="244"/>
      <c r="M172" s="303">
        <v>0</v>
      </c>
      <c r="N172" s="298"/>
      <c r="O172" s="315"/>
      <c r="P172" s="298"/>
      <c r="Q172" s="298"/>
      <c r="R172" s="298"/>
      <c r="S172" s="178">
        <f t="shared" si="6"/>
        <v>0</v>
      </c>
      <c r="T172" s="178" t="e">
        <f>VLOOKUP(S172,'標準報酬表(R2.9～)'!A:I,3)</f>
        <v>#N/A</v>
      </c>
      <c r="U172" s="178" t="e">
        <f>VLOOKUP(S172,'標準報酬表(R2.9～)'!A:I,4)</f>
        <v>#N/A</v>
      </c>
      <c r="V172" s="178" t="e">
        <f>VLOOKUP(S172,'標準報酬表(R2.9～)'!A:I,6)</f>
        <v>#N/A</v>
      </c>
      <c r="W172" s="178" t="e">
        <f>VLOOKUP(S172,'標準報酬表(R2.9～)'!A:I,7)</f>
        <v>#N/A</v>
      </c>
      <c r="X172" s="178" t="e">
        <f>VLOOKUP(S172,'標準報酬表(R2.9～)'!A:I,8)</f>
        <v>#N/A</v>
      </c>
      <c r="Y172" s="178" t="e">
        <f>VLOOKUP(S172,'標準報酬表(R2.9～)'!A:I,9)</f>
        <v>#N/A</v>
      </c>
      <c r="Z172" s="298"/>
      <c r="AA172" s="305"/>
      <c r="AB172" s="305"/>
      <c r="AC172" s="305"/>
      <c r="AD172" s="305"/>
      <c r="AE172" s="7"/>
      <c r="AF172" s="307"/>
      <c r="AG172" s="308"/>
      <c r="AH172" s="309"/>
      <c r="AI172" s="310"/>
      <c r="AJ172" s="7"/>
      <c r="AK172" s="7"/>
      <c r="AL172" s="7"/>
      <c r="AN172" s="7"/>
      <c r="AO172" s="7"/>
      <c r="AP172" s="7"/>
      <c r="AQ172" s="7"/>
      <c r="AR172" s="7"/>
      <c r="AS172" s="7"/>
      <c r="AT172" s="280">
        <v>1</v>
      </c>
      <c r="AU172" s="298"/>
      <c r="AV172" s="298"/>
    </row>
    <row r="173" spans="1:48">
      <c r="A173" s="296"/>
      <c r="B173" s="297"/>
      <c r="C173" s="298"/>
      <c r="D173" s="178">
        <v>2</v>
      </c>
      <c r="E173" s="178"/>
      <c r="F173" s="298"/>
      <c r="G173" s="302"/>
      <c r="H173" s="298"/>
      <c r="I173" s="298"/>
      <c r="J173" s="178"/>
      <c r="K173" s="303"/>
      <c r="L173" s="244"/>
      <c r="M173" s="303">
        <v>0</v>
      </c>
      <c r="N173" s="298"/>
      <c r="O173" s="315"/>
      <c r="P173" s="298"/>
      <c r="Q173" s="298"/>
      <c r="R173" s="298"/>
      <c r="S173" s="178">
        <f t="shared" si="6"/>
        <v>0</v>
      </c>
      <c r="T173" s="178" t="e">
        <f>VLOOKUP(S173,'標準報酬表(R2.9～)'!A:I,3)</f>
        <v>#N/A</v>
      </c>
      <c r="U173" s="178" t="e">
        <f>VLOOKUP(S173,'標準報酬表(R2.9～)'!A:I,4)</f>
        <v>#N/A</v>
      </c>
      <c r="V173" s="178" t="e">
        <f>VLOOKUP(S173,'標準報酬表(R2.9～)'!A:I,6)</f>
        <v>#N/A</v>
      </c>
      <c r="W173" s="178" t="e">
        <f>VLOOKUP(S173,'標準報酬表(R2.9～)'!A:I,7)</f>
        <v>#N/A</v>
      </c>
      <c r="X173" s="178" t="e">
        <f>VLOOKUP(S173,'標準報酬表(R2.9～)'!A:I,8)</f>
        <v>#N/A</v>
      </c>
      <c r="Y173" s="178" t="e">
        <f>VLOOKUP(S173,'標準報酬表(R2.9～)'!A:I,9)</f>
        <v>#N/A</v>
      </c>
      <c r="Z173" s="298"/>
      <c r="AA173" s="305"/>
      <c r="AB173" s="305"/>
      <c r="AC173" s="305"/>
      <c r="AD173" s="305"/>
      <c r="AE173" s="7"/>
      <c r="AF173" s="307"/>
      <c r="AG173" s="308"/>
      <c r="AH173" s="309"/>
      <c r="AI173" s="310"/>
      <c r="AJ173" s="7"/>
      <c r="AK173" s="7"/>
      <c r="AL173" s="7"/>
      <c r="AN173" s="7"/>
      <c r="AO173" s="7"/>
      <c r="AP173" s="7"/>
      <c r="AQ173" s="7"/>
      <c r="AR173" s="7"/>
      <c r="AS173" s="7"/>
      <c r="AT173" s="280">
        <v>1</v>
      </c>
      <c r="AU173" s="298"/>
      <c r="AV173" s="298"/>
    </row>
    <row r="174" spans="1:48">
      <c r="A174" s="296"/>
      <c r="B174" s="297"/>
      <c r="C174" s="298"/>
      <c r="D174" s="178">
        <v>2</v>
      </c>
      <c r="E174" s="178"/>
      <c r="F174" s="298"/>
      <c r="G174" s="302"/>
      <c r="H174" s="298"/>
      <c r="I174" s="298"/>
      <c r="J174" s="178"/>
      <c r="K174" s="303"/>
      <c r="L174" s="244"/>
      <c r="M174" s="303">
        <v>0</v>
      </c>
      <c r="N174" s="298"/>
      <c r="O174" s="315"/>
      <c r="P174" s="298"/>
      <c r="Q174" s="298"/>
      <c r="R174" s="298"/>
      <c r="S174" s="178">
        <f t="shared" si="6"/>
        <v>0</v>
      </c>
      <c r="T174" s="178" t="e">
        <f>VLOOKUP(S174,'標準報酬表(R2.9～)'!A:I,3)</f>
        <v>#N/A</v>
      </c>
      <c r="U174" s="178" t="e">
        <f>VLOOKUP(S174,'標準報酬表(R2.9～)'!A:I,4)</f>
        <v>#N/A</v>
      </c>
      <c r="V174" s="178" t="e">
        <f>VLOOKUP(S174,'標準報酬表(R2.9～)'!A:I,6)</f>
        <v>#N/A</v>
      </c>
      <c r="W174" s="178" t="e">
        <f>VLOOKUP(S174,'標準報酬表(R2.9～)'!A:I,7)</f>
        <v>#N/A</v>
      </c>
      <c r="X174" s="178" t="e">
        <f>VLOOKUP(S174,'標準報酬表(R2.9～)'!A:I,8)</f>
        <v>#N/A</v>
      </c>
      <c r="Y174" s="178" t="e">
        <f>VLOOKUP(S174,'標準報酬表(R2.9～)'!A:I,9)</f>
        <v>#N/A</v>
      </c>
      <c r="Z174" s="298"/>
      <c r="AA174" s="305"/>
      <c r="AB174" s="305"/>
      <c r="AC174" s="305"/>
      <c r="AD174" s="305"/>
      <c r="AE174" s="7"/>
      <c r="AF174" s="307"/>
      <c r="AG174" s="308"/>
      <c r="AH174" s="309"/>
      <c r="AI174" s="310"/>
      <c r="AJ174" s="7"/>
      <c r="AK174" s="7"/>
      <c r="AL174" s="7"/>
      <c r="AN174" s="7"/>
      <c r="AO174" s="7"/>
      <c r="AP174" s="7"/>
      <c r="AQ174" s="7"/>
      <c r="AR174" s="7"/>
      <c r="AS174" s="7"/>
      <c r="AT174" s="280">
        <v>1</v>
      </c>
      <c r="AU174" s="298"/>
      <c r="AV174" s="298"/>
    </row>
    <row r="175" spans="1:48">
      <c r="A175" s="296"/>
      <c r="B175" s="297"/>
      <c r="C175" s="298"/>
      <c r="D175" s="178">
        <v>2</v>
      </c>
      <c r="E175" s="178"/>
      <c r="F175" s="298"/>
      <c r="G175" s="302"/>
      <c r="H175" s="298"/>
      <c r="I175" s="298"/>
      <c r="J175" s="178"/>
      <c r="K175" s="303"/>
      <c r="L175" s="244"/>
      <c r="M175" s="303">
        <v>0</v>
      </c>
      <c r="N175" s="298"/>
      <c r="O175" s="315"/>
      <c r="P175" s="298"/>
      <c r="Q175" s="298"/>
      <c r="R175" s="298"/>
      <c r="S175" s="178">
        <f t="shared" si="6"/>
        <v>0</v>
      </c>
      <c r="T175" s="178" t="e">
        <f>VLOOKUP(S175,'標準報酬表(R2.9～)'!A:I,3)</f>
        <v>#N/A</v>
      </c>
      <c r="U175" s="178" t="e">
        <f>VLOOKUP(S175,'標準報酬表(R2.9～)'!A:I,4)</f>
        <v>#N/A</v>
      </c>
      <c r="V175" s="178" t="e">
        <f>VLOOKUP(S175,'標準報酬表(R2.9～)'!A:I,6)</f>
        <v>#N/A</v>
      </c>
      <c r="W175" s="178" t="e">
        <f>VLOOKUP(S175,'標準報酬表(R2.9～)'!A:I,7)</f>
        <v>#N/A</v>
      </c>
      <c r="X175" s="178" t="e">
        <f>VLOOKUP(S175,'標準報酬表(R2.9～)'!A:I,8)</f>
        <v>#N/A</v>
      </c>
      <c r="Y175" s="178" t="e">
        <f>VLOOKUP(S175,'標準報酬表(R2.9～)'!A:I,9)</f>
        <v>#N/A</v>
      </c>
      <c r="Z175" s="298"/>
      <c r="AA175" s="305"/>
      <c r="AB175" s="305"/>
      <c r="AC175" s="305"/>
      <c r="AD175" s="305"/>
      <c r="AE175" s="7"/>
      <c r="AF175" s="307"/>
      <c r="AG175" s="308"/>
      <c r="AH175" s="309"/>
      <c r="AI175" s="310"/>
      <c r="AJ175" s="7"/>
      <c r="AK175" s="7"/>
      <c r="AL175" s="7"/>
      <c r="AN175" s="7"/>
      <c r="AO175" s="7"/>
      <c r="AP175" s="7"/>
      <c r="AQ175" s="7"/>
      <c r="AR175" s="7"/>
      <c r="AS175" s="7"/>
      <c r="AT175" s="280">
        <v>1</v>
      </c>
      <c r="AU175" s="298"/>
      <c r="AV175" s="298"/>
    </row>
    <row r="176" spans="1:48">
      <c r="A176" s="296"/>
      <c r="B176" s="297"/>
      <c r="C176" s="298"/>
      <c r="D176" s="178">
        <v>2</v>
      </c>
      <c r="E176" s="178"/>
      <c r="F176" s="298"/>
      <c r="G176" s="302"/>
      <c r="H176" s="298"/>
      <c r="I176" s="298"/>
      <c r="J176" s="178"/>
      <c r="K176" s="303"/>
      <c r="L176" s="244"/>
      <c r="M176" s="303">
        <v>0</v>
      </c>
      <c r="N176" s="298"/>
      <c r="O176" s="315"/>
      <c r="P176" s="298"/>
      <c r="Q176" s="298"/>
      <c r="R176" s="298"/>
      <c r="S176" s="178">
        <f t="shared" si="6"/>
        <v>0</v>
      </c>
      <c r="T176" s="178" t="e">
        <f>VLOOKUP(S176,'標準報酬表(R2.9～)'!A:I,3)</f>
        <v>#N/A</v>
      </c>
      <c r="U176" s="178" t="e">
        <f>VLOOKUP(S176,'標準報酬表(R2.9～)'!A:I,4)</f>
        <v>#N/A</v>
      </c>
      <c r="V176" s="178" t="e">
        <f>VLOOKUP(S176,'標準報酬表(R2.9～)'!A:I,6)</f>
        <v>#N/A</v>
      </c>
      <c r="W176" s="178" t="e">
        <f>VLOOKUP(S176,'標準報酬表(R2.9～)'!A:I,7)</f>
        <v>#N/A</v>
      </c>
      <c r="X176" s="178" t="e">
        <f>VLOOKUP(S176,'標準報酬表(R2.9～)'!A:I,8)</f>
        <v>#N/A</v>
      </c>
      <c r="Y176" s="178" t="e">
        <f>VLOOKUP(S176,'標準報酬表(R2.9～)'!A:I,9)</f>
        <v>#N/A</v>
      </c>
      <c r="Z176" s="298"/>
      <c r="AA176" s="305"/>
      <c r="AB176" s="305"/>
      <c r="AC176" s="305"/>
      <c r="AD176" s="305"/>
      <c r="AE176" s="7"/>
      <c r="AF176" s="307"/>
      <c r="AG176" s="308"/>
      <c r="AH176" s="309"/>
      <c r="AI176" s="310"/>
      <c r="AJ176" s="7"/>
      <c r="AK176" s="7"/>
      <c r="AL176" s="7"/>
      <c r="AN176" s="7"/>
      <c r="AO176" s="7"/>
      <c r="AP176" s="7"/>
      <c r="AQ176" s="7"/>
      <c r="AR176" s="7"/>
      <c r="AS176" s="7"/>
      <c r="AT176" s="280">
        <v>1</v>
      </c>
      <c r="AU176" s="298"/>
      <c r="AV176" s="298"/>
    </row>
    <row r="177" spans="1:48">
      <c r="A177" s="296"/>
      <c r="B177" s="297"/>
      <c r="C177" s="298"/>
      <c r="D177" s="178">
        <v>2</v>
      </c>
      <c r="E177" s="178"/>
      <c r="F177" s="298"/>
      <c r="G177" s="302"/>
      <c r="H177" s="298"/>
      <c r="I177" s="298"/>
      <c r="J177" s="178"/>
      <c r="K177" s="303"/>
      <c r="L177" s="244"/>
      <c r="M177" s="303">
        <v>0</v>
      </c>
      <c r="N177" s="298"/>
      <c r="O177" s="315"/>
      <c r="P177" s="298"/>
      <c r="Q177" s="298"/>
      <c r="R177" s="298"/>
      <c r="S177" s="178">
        <f t="shared" si="6"/>
        <v>0</v>
      </c>
      <c r="T177" s="178" t="e">
        <f>VLOOKUP(S177,'標準報酬表(R2.9～)'!A:I,3)</f>
        <v>#N/A</v>
      </c>
      <c r="U177" s="178" t="e">
        <f>VLOOKUP(S177,'標準報酬表(R2.9～)'!A:I,4)</f>
        <v>#N/A</v>
      </c>
      <c r="V177" s="178" t="e">
        <f>VLOOKUP(S177,'標準報酬表(R2.9～)'!A:I,6)</f>
        <v>#N/A</v>
      </c>
      <c r="W177" s="178" t="e">
        <f>VLOOKUP(S177,'標準報酬表(R2.9～)'!A:I,7)</f>
        <v>#N/A</v>
      </c>
      <c r="X177" s="178" t="e">
        <f>VLOOKUP(S177,'標準報酬表(R2.9～)'!A:I,8)</f>
        <v>#N/A</v>
      </c>
      <c r="Y177" s="178" t="e">
        <f>VLOOKUP(S177,'標準報酬表(R2.9～)'!A:I,9)</f>
        <v>#N/A</v>
      </c>
      <c r="Z177" s="298"/>
      <c r="AA177" s="305"/>
      <c r="AB177" s="305"/>
      <c r="AC177" s="305"/>
      <c r="AD177" s="305"/>
      <c r="AE177" s="7"/>
      <c r="AF177" s="307"/>
      <c r="AG177" s="308"/>
      <c r="AH177" s="309"/>
      <c r="AI177" s="310"/>
      <c r="AJ177" s="7"/>
      <c r="AK177" s="7"/>
      <c r="AL177" s="7"/>
      <c r="AN177" s="7"/>
      <c r="AO177" s="7"/>
      <c r="AP177" s="7"/>
      <c r="AQ177" s="7"/>
      <c r="AR177" s="7"/>
      <c r="AS177" s="7"/>
      <c r="AT177" s="280">
        <v>1</v>
      </c>
      <c r="AU177" s="298"/>
      <c r="AV177" s="298"/>
    </row>
    <row r="178" spans="1:48">
      <c r="A178" s="296"/>
      <c r="B178" s="297"/>
      <c r="C178" s="298"/>
      <c r="D178" s="178">
        <v>2</v>
      </c>
      <c r="E178" s="178"/>
      <c r="F178" s="298"/>
      <c r="G178" s="302"/>
      <c r="H178" s="298"/>
      <c r="I178" s="298"/>
      <c r="J178" s="178"/>
      <c r="K178" s="303"/>
      <c r="L178" s="244"/>
      <c r="M178" s="303">
        <v>0</v>
      </c>
      <c r="N178" s="298"/>
      <c r="O178" s="315"/>
      <c r="P178" s="298"/>
      <c r="Q178" s="298"/>
      <c r="R178" s="298"/>
      <c r="S178" s="178">
        <f t="shared" si="6"/>
        <v>0</v>
      </c>
      <c r="T178" s="178" t="e">
        <f>VLOOKUP(S178,'標準報酬表(R2.9～)'!A:I,3)</f>
        <v>#N/A</v>
      </c>
      <c r="U178" s="178" t="e">
        <f>VLOOKUP(S178,'標準報酬表(R2.9～)'!A:I,4)</f>
        <v>#N/A</v>
      </c>
      <c r="V178" s="178" t="e">
        <f>VLOOKUP(S178,'標準報酬表(R2.9～)'!A:I,6)</f>
        <v>#N/A</v>
      </c>
      <c r="W178" s="178" t="e">
        <f>VLOOKUP(S178,'標準報酬表(R2.9～)'!A:I,7)</f>
        <v>#N/A</v>
      </c>
      <c r="X178" s="178" t="e">
        <f>VLOOKUP(S178,'標準報酬表(R2.9～)'!A:I,8)</f>
        <v>#N/A</v>
      </c>
      <c r="Y178" s="178" t="e">
        <f>VLOOKUP(S178,'標準報酬表(R2.9～)'!A:I,9)</f>
        <v>#N/A</v>
      </c>
      <c r="Z178" s="298"/>
      <c r="AA178" s="305"/>
      <c r="AB178" s="305"/>
      <c r="AC178" s="305"/>
      <c r="AD178" s="305"/>
      <c r="AE178" s="7"/>
      <c r="AF178" s="307"/>
      <c r="AG178" s="308"/>
      <c r="AH178" s="309"/>
      <c r="AI178" s="310"/>
      <c r="AJ178" s="7"/>
      <c r="AK178" s="7"/>
      <c r="AL178" s="7"/>
      <c r="AN178" s="7"/>
      <c r="AO178" s="7"/>
      <c r="AP178" s="7"/>
      <c r="AQ178" s="7"/>
      <c r="AR178" s="7"/>
      <c r="AS178" s="7"/>
      <c r="AT178" s="280">
        <v>1</v>
      </c>
      <c r="AU178" s="298"/>
      <c r="AV178" s="298"/>
    </row>
    <row r="179" spans="1:48">
      <c r="A179" s="296"/>
      <c r="B179" s="297"/>
      <c r="C179" s="298"/>
      <c r="D179" s="178">
        <v>2</v>
      </c>
      <c r="E179" s="178"/>
      <c r="F179" s="298"/>
      <c r="G179" s="302"/>
      <c r="H179" s="298"/>
      <c r="I179" s="298"/>
      <c r="J179" s="178"/>
      <c r="K179" s="303"/>
      <c r="L179" s="244"/>
      <c r="M179" s="303">
        <v>0</v>
      </c>
      <c r="N179" s="298"/>
      <c r="O179" s="315"/>
      <c r="P179" s="298"/>
      <c r="Q179" s="298"/>
      <c r="R179" s="298"/>
      <c r="S179" s="178">
        <f t="shared" si="6"/>
        <v>0</v>
      </c>
      <c r="T179" s="178" t="e">
        <f>VLOOKUP(S179,'標準報酬表(R2.9～)'!A:I,3)</f>
        <v>#N/A</v>
      </c>
      <c r="U179" s="178" t="e">
        <f>VLOOKUP(S179,'標準報酬表(R2.9～)'!A:I,4)</f>
        <v>#N/A</v>
      </c>
      <c r="V179" s="178" t="e">
        <f>VLOOKUP(S179,'標準報酬表(R2.9～)'!A:I,6)</f>
        <v>#N/A</v>
      </c>
      <c r="W179" s="178" t="e">
        <f>VLOOKUP(S179,'標準報酬表(R2.9～)'!A:I,7)</f>
        <v>#N/A</v>
      </c>
      <c r="X179" s="178" t="e">
        <f>VLOOKUP(S179,'標準報酬表(R2.9～)'!A:I,8)</f>
        <v>#N/A</v>
      </c>
      <c r="Y179" s="178" t="e">
        <f>VLOOKUP(S179,'標準報酬表(R2.9～)'!A:I,9)</f>
        <v>#N/A</v>
      </c>
      <c r="Z179" s="298"/>
      <c r="AA179" s="305"/>
      <c r="AB179" s="305"/>
      <c r="AC179" s="305"/>
      <c r="AD179" s="305"/>
      <c r="AE179" s="7"/>
      <c r="AF179" s="307"/>
      <c r="AG179" s="308"/>
      <c r="AH179" s="309"/>
      <c r="AI179" s="310"/>
      <c r="AJ179" s="7"/>
      <c r="AK179" s="7"/>
      <c r="AL179" s="7"/>
      <c r="AN179" s="7"/>
      <c r="AO179" s="7"/>
      <c r="AP179" s="7"/>
      <c r="AQ179" s="7"/>
      <c r="AR179" s="7"/>
      <c r="AS179" s="7"/>
      <c r="AT179" s="280">
        <v>1</v>
      </c>
      <c r="AU179" s="298"/>
      <c r="AV179" s="298"/>
    </row>
    <row r="180" spans="1:48">
      <c r="A180" s="296"/>
      <c r="B180" s="297"/>
      <c r="C180" s="298"/>
      <c r="D180" s="178">
        <v>2</v>
      </c>
      <c r="E180" s="178"/>
      <c r="F180" s="298"/>
      <c r="G180" s="302"/>
      <c r="H180" s="298"/>
      <c r="I180" s="298"/>
      <c r="J180" s="178"/>
      <c r="K180" s="303"/>
      <c r="L180" s="244"/>
      <c r="M180" s="303">
        <v>0</v>
      </c>
      <c r="N180" s="298"/>
      <c r="O180" s="315"/>
      <c r="P180" s="298"/>
      <c r="Q180" s="298"/>
      <c r="R180" s="298"/>
      <c r="S180" s="178">
        <f t="shared" si="6"/>
        <v>0</v>
      </c>
      <c r="T180" s="178" t="e">
        <f>VLOOKUP(S180,'標準報酬表(R2.9～)'!A:I,3)</f>
        <v>#N/A</v>
      </c>
      <c r="U180" s="178" t="e">
        <f>VLOOKUP(S180,'標準報酬表(R2.9～)'!A:I,4)</f>
        <v>#N/A</v>
      </c>
      <c r="V180" s="178" t="e">
        <f>VLOOKUP(S180,'標準報酬表(R2.9～)'!A:I,6)</f>
        <v>#N/A</v>
      </c>
      <c r="W180" s="178" t="e">
        <f>VLOOKUP(S180,'標準報酬表(R2.9～)'!A:I,7)</f>
        <v>#N/A</v>
      </c>
      <c r="X180" s="178" t="e">
        <f>VLOOKUP(S180,'標準報酬表(R2.9～)'!A:I,8)</f>
        <v>#N/A</v>
      </c>
      <c r="Y180" s="178" t="e">
        <f>VLOOKUP(S180,'標準報酬表(R2.9～)'!A:I,9)</f>
        <v>#N/A</v>
      </c>
      <c r="Z180" s="298"/>
      <c r="AA180" s="305"/>
      <c r="AB180" s="305"/>
      <c r="AC180" s="305"/>
      <c r="AD180" s="305"/>
      <c r="AE180" s="7"/>
      <c r="AF180" s="307"/>
      <c r="AG180" s="308"/>
      <c r="AH180" s="309"/>
      <c r="AI180" s="310"/>
      <c r="AJ180" s="7"/>
      <c r="AK180" s="7"/>
      <c r="AL180" s="7"/>
      <c r="AN180" s="7"/>
      <c r="AO180" s="7"/>
      <c r="AP180" s="7"/>
      <c r="AQ180" s="7"/>
      <c r="AR180" s="7"/>
      <c r="AS180" s="7"/>
      <c r="AT180" s="280">
        <v>1</v>
      </c>
      <c r="AU180" s="298"/>
      <c r="AV180" s="298"/>
    </row>
    <row r="181" spans="1:48">
      <c r="A181" s="296"/>
      <c r="B181" s="297"/>
      <c r="C181" s="298"/>
      <c r="D181" s="178">
        <v>2</v>
      </c>
      <c r="E181" s="178"/>
      <c r="F181" s="298"/>
      <c r="G181" s="302"/>
      <c r="H181" s="298"/>
      <c r="I181" s="298"/>
      <c r="J181" s="178"/>
      <c r="K181" s="303"/>
      <c r="L181" s="244"/>
      <c r="M181" s="303">
        <v>0</v>
      </c>
      <c r="N181" s="298"/>
      <c r="O181" s="315"/>
      <c r="P181" s="298"/>
      <c r="Q181" s="298"/>
      <c r="R181" s="298"/>
      <c r="S181" s="178">
        <f t="shared" si="6"/>
        <v>0</v>
      </c>
      <c r="T181" s="178" t="e">
        <f>VLOOKUP(S181,'標準報酬表(R2.9～)'!A:I,3)</f>
        <v>#N/A</v>
      </c>
      <c r="U181" s="178" t="e">
        <f>VLOOKUP(S181,'標準報酬表(R2.9～)'!A:I,4)</f>
        <v>#N/A</v>
      </c>
      <c r="V181" s="178" t="e">
        <f>VLOOKUP(S181,'標準報酬表(R2.9～)'!A:I,6)</f>
        <v>#N/A</v>
      </c>
      <c r="W181" s="178" t="e">
        <f>VLOOKUP(S181,'標準報酬表(R2.9～)'!A:I,7)</f>
        <v>#N/A</v>
      </c>
      <c r="X181" s="178" t="e">
        <f>VLOOKUP(S181,'標準報酬表(R2.9～)'!A:I,8)</f>
        <v>#N/A</v>
      </c>
      <c r="Y181" s="178" t="e">
        <f>VLOOKUP(S181,'標準報酬表(R2.9～)'!A:I,9)</f>
        <v>#N/A</v>
      </c>
      <c r="Z181" s="298"/>
      <c r="AA181" s="305"/>
      <c r="AB181" s="305"/>
      <c r="AC181" s="305"/>
      <c r="AD181" s="305"/>
      <c r="AE181" s="7"/>
      <c r="AF181" s="307"/>
      <c r="AG181" s="308"/>
      <c r="AH181" s="309"/>
      <c r="AI181" s="310"/>
      <c r="AJ181" s="7"/>
      <c r="AK181" s="7"/>
      <c r="AL181" s="7"/>
      <c r="AN181" s="7"/>
      <c r="AO181" s="7"/>
      <c r="AP181" s="7"/>
      <c r="AQ181" s="7"/>
      <c r="AR181" s="7"/>
      <c r="AS181" s="7"/>
      <c r="AT181" s="280">
        <v>1</v>
      </c>
      <c r="AU181" s="298"/>
      <c r="AV181" s="298"/>
    </row>
    <row r="182" spans="1:48">
      <c r="A182" s="296"/>
      <c r="B182" s="297"/>
      <c r="C182" s="298"/>
      <c r="D182" s="178">
        <v>2</v>
      </c>
      <c r="E182" s="178"/>
      <c r="F182" s="298"/>
      <c r="G182" s="302"/>
      <c r="H182" s="298"/>
      <c r="I182" s="298"/>
      <c r="J182" s="178"/>
      <c r="K182" s="303"/>
      <c r="L182" s="244"/>
      <c r="M182" s="303">
        <v>0</v>
      </c>
      <c r="N182" s="298"/>
      <c r="O182" s="315"/>
      <c r="P182" s="298"/>
      <c r="Q182" s="298"/>
      <c r="R182" s="298"/>
      <c r="S182" s="178">
        <f t="shared" si="6"/>
        <v>0</v>
      </c>
      <c r="T182" s="178" t="e">
        <f>VLOOKUP(S182,'標準報酬表(R2.9～)'!A:I,3)</f>
        <v>#N/A</v>
      </c>
      <c r="U182" s="178" t="e">
        <f>VLOOKUP(S182,'標準報酬表(R2.9～)'!A:I,4)</f>
        <v>#N/A</v>
      </c>
      <c r="V182" s="178" t="e">
        <f>VLOOKUP(S182,'標準報酬表(R2.9～)'!A:I,6)</f>
        <v>#N/A</v>
      </c>
      <c r="W182" s="178" t="e">
        <f>VLOOKUP(S182,'標準報酬表(R2.9～)'!A:I,7)</f>
        <v>#N/A</v>
      </c>
      <c r="X182" s="178" t="e">
        <f>VLOOKUP(S182,'標準報酬表(R2.9～)'!A:I,8)</f>
        <v>#N/A</v>
      </c>
      <c r="Y182" s="178" t="e">
        <f>VLOOKUP(S182,'標準報酬表(R2.9～)'!A:I,9)</f>
        <v>#N/A</v>
      </c>
      <c r="Z182" s="298"/>
      <c r="AA182" s="305"/>
      <c r="AB182" s="305"/>
      <c r="AC182" s="305"/>
      <c r="AD182" s="305"/>
      <c r="AE182" s="7"/>
      <c r="AF182" s="307"/>
      <c r="AG182" s="308"/>
      <c r="AH182" s="309"/>
      <c r="AI182" s="310"/>
      <c r="AJ182" s="7"/>
      <c r="AK182" s="7"/>
      <c r="AL182" s="7"/>
      <c r="AN182" s="7"/>
      <c r="AO182" s="7"/>
      <c r="AP182" s="7"/>
      <c r="AQ182" s="7"/>
      <c r="AR182" s="7"/>
      <c r="AS182" s="7"/>
      <c r="AT182" s="280">
        <v>1</v>
      </c>
      <c r="AU182" s="298"/>
      <c r="AV182" s="298"/>
    </row>
    <row r="183" spans="1:48">
      <c r="A183" s="296"/>
      <c r="B183" s="297"/>
      <c r="C183" s="298"/>
      <c r="D183" s="178">
        <v>2</v>
      </c>
      <c r="E183" s="178"/>
      <c r="F183" s="298"/>
      <c r="G183" s="302"/>
      <c r="H183" s="298"/>
      <c r="I183" s="298"/>
      <c r="J183" s="178"/>
      <c r="K183" s="303"/>
      <c r="L183" s="244"/>
      <c r="M183" s="303">
        <v>0</v>
      </c>
      <c r="N183" s="298"/>
      <c r="O183" s="315"/>
      <c r="P183" s="298"/>
      <c r="Q183" s="298"/>
      <c r="R183" s="298"/>
      <c r="S183" s="178">
        <f t="shared" si="6"/>
        <v>0</v>
      </c>
      <c r="T183" s="178" t="e">
        <f>VLOOKUP(S183,'標準報酬表(R2.9～)'!A:I,3)</f>
        <v>#N/A</v>
      </c>
      <c r="U183" s="178" t="e">
        <f>VLOOKUP(S183,'標準報酬表(R2.9～)'!A:I,4)</f>
        <v>#N/A</v>
      </c>
      <c r="V183" s="178" t="e">
        <f>VLOOKUP(S183,'標準報酬表(R2.9～)'!A:I,6)</f>
        <v>#N/A</v>
      </c>
      <c r="W183" s="178" t="e">
        <f>VLOOKUP(S183,'標準報酬表(R2.9～)'!A:I,7)</f>
        <v>#N/A</v>
      </c>
      <c r="X183" s="178" t="e">
        <f>VLOOKUP(S183,'標準報酬表(R2.9～)'!A:I,8)</f>
        <v>#N/A</v>
      </c>
      <c r="Y183" s="178" t="e">
        <f>VLOOKUP(S183,'標準報酬表(R2.9～)'!A:I,9)</f>
        <v>#N/A</v>
      </c>
      <c r="Z183" s="298"/>
      <c r="AA183" s="305"/>
      <c r="AB183" s="305"/>
      <c r="AC183" s="305"/>
      <c r="AD183" s="305"/>
      <c r="AE183" s="7"/>
      <c r="AF183" s="307"/>
      <c r="AG183" s="308"/>
      <c r="AH183" s="309"/>
      <c r="AI183" s="310"/>
      <c r="AJ183" s="7"/>
      <c r="AK183" s="7"/>
      <c r="AL183" s="7"/>
      <c r="AN183" s="7"/>
      <c r="AO183" s="7"/>
      <c r="AP183" s="7"/>
      <c r="AQ183" s="7"/>
      <c r="AR183" s="7"/>
      <c r="AS183" s="7"/>
      <c r="AT183" s="280">
        <v>1</v>
      </c>
      <c r="AU183" s="298"/>
      <c r="AV183" s="298"/>
    </row>
    <row r="184" spans="1:48">
      <c r="A184" s="296"/>
      <c r="B184" s="297"/>
      <c r="C184" s="298"/>
      <c r="D184" s="178">
        <v>2</v>
      </c>
      <c r="E184" s="178"/>
      <c r="F184" s="298"/>
      <c r="G184" s="302"/>
      <c r="H184" s="298"/>
      <c r="I184" s="298"/>
      <c r="J184" s="178"/>
      <c r="K184" s="303"/>
      <c r="L184" s="244"/>
      <c r="M184" s="303">
        <v>0</v>
      </c>
      <c r="N184" s="298"/>
      <c r="O184" s="315"/>
      <c r="P184" s="298"/>
      <c r="Q184" s="298"/>
      <c r="R184" s="298"/>
      <c r="S184" s="178">
        <f t="shared" si="6"/>
        <v>0</v>
      </c>
      <c r="T184" s="178" t="e">
        <f>VLOOKUP(S184,'標準報酬表(R2.9～)'!A:I,3)</f>
        <v>#N/A</v>
      </c>
      <c r="U184" s="178" t="e">
        <f>VLOOKUP(S184,'標準報酬表(R2.9～)'!A:I,4)</f>
        <v>#N/A</v>
      </c>
      <c r="V184" s="178" t="e">
        <f>VLOOKUP(S184,'標準報酬表(R2.9～)'!A:I,6)</f>
        <v>#N/A</v>
      </c>
      <c r="W184" s="178" t="e">
        <f>VLOOKUP(S184,'標準報酬表(R2.9～)'!A:I,7)</f>
        <v>#N/A</v>
      </c>
      <c r="X184" s="178" t="e">
        <f>VLOOKUP(S184,'標準報酬表(R2.9～)'!A:I,8)</f>
        <v>#N/A</v>
      </c>
      <c r="Y184" s="178" t="e">
        <f>VLOOKUP(S184,'標準報酬表(R2.9～)'!A:I,9)</f>
        <v>#N/A</v>
      </c>
      <c r="Z184" s="298"/>
      <c r="AA184" s="305"/>
      <c r="AB184" s="305"/>
      <c r="AC184" s="305"/>
      <c r="AD184" s="305"/>
      <c r="AE184" s="7"/>
      <c r="AF184" s="307"/>
      <c r="AG184" s="308"/>
      <c r="AH184" s="309"/>
      <c r="AI184" s="310"/>
      <c r="AJ184" s="7"/>
      <c r="AK184" s="7"/>
      <c r="AL184" s="7"/>
      <c r="AN184" s="7"/>
      <c r="AO184" s="7"/>
      <c r="AP184" s="7"/>
      <c r="AQ184" s="7"/>
      <c r="AR184" s="7"/>
      <c r="AS184" s="7"/>
      <c r="AT184" s="280">
        <v>1</v>
      </c>
      <c r="AU184" s="298"/>
      <c r="AV184" s="298"/>
    </row>
    <row r="185" spans="1:48">
      <c r="A185" s="296"/>
      <c r="B185" s="297"/>
      <c r="C185" s="298"/>
      <c r="D185" s="178">
        <v>2</v>
      </c>
      <c r="E185" s="178"/>
      <c r="F185" s="298"/>
      <c r="G185" s="302"/>
      <c r="H185" s="298"/>
      <c r="I185" s="298"/>
      <c r="J185" s="178"/>
      <c r="K185" s="303"/>
      <c r="L185" s="244"/>
      <c r="M185" s="303">
        <v>0</v>
      </c>
      <c r="N185" s="298"/>
      <c r="O185" s="315"/>
      <c r="P185" s="298"/>
      <c r="Q185" s="298"/>
      <c r="R185" s="298"/>
      <c r="S185" s="178">
        <f t="shared" ref="S185:S248" si="7">Q185+R185</f>
        <v>0</v>
      </c>
      <c r="T185" s="178" t="e">
        <f>VLOOKUP(S185,'標準報酬表(R2.9～)'!A:I,3)</f>
        <v>#N/A</v>
      </c>
      <c r="U185" s="178" t="e">
        <f>VLOOKUP(S185,'標準報酬表(R2.9～)'!A:I,4)</f>
        <v>#N/A</v>
      </c>
      <c r="V185" s="178" t="e">
        <f>VLOOKUP(S185,'標準報酬表(R2.9～)'!A:I,6)</f>
        <v>#N/A</v>
      </c>
      <c r="W185" s="178" t="e">
        <f>VLOOKUP(S185,'標準報酬表(R2.9～)'!A:I,7)</f>
        <v>#N/A</v>
      </c>
      <c r="X185" s="178" t="e">
        <f>VLOOKUP(S185,'標準報酬表(R2.9～)'!A:I,8)</f>
        <v>#N/A</v>
      </c>
      <c r="Y185" s="178" t="e">
        <f>VLOOKUP(S185,'標準報酬表(R2.9～)'!A:I,9)</f>
        <v>#N/A</v>
      </c>
      <c r="Z185" s="298"/>
      <c r="AA185" s="305"/>
      <c r="AB185" s="305"/>
      <c r="AC185" s="305"/>
      <c r="AD185" s="305"/>
      <c r="AE185" s="7"/>
      <c r="AF185" s="307"/>
      <c r="AG185" s="308"/>
      <c r="AH185" s="309"/>
      <c r="AI185" s="310"/>
      <c r="AJ185" s="7"/>
      <c r="AK185" s="7"/>
      <c r="AL185" s="7"/>
      <c r="AN185" s="7"/>
      <c r="AO185" s="7"/>
      <c r="AP185" s="7"/>
      <c r="AQ185" s="7"/>
      <c r="AR185" s="7"/>
      <c r="AS185" s="7"/>
      <c r="AT185" s="280">
        <v>1</v>
      </c>
      <c r="AU185" s="298"/>
      <c r="AV185" s="298"/>
    </row>
    <row r="186" spans="1:48">
      <c r="A186" s="296"/>
      <c r="B186" s="297"/>
      <c r="C186" s="298"/>
      <c r="D186" s="178">
        <v>2</v>
      </c>
      <c r="E186" s="178"/>
      <c r="F186" s="298"/>
      <c r="G186" s="302"/>
      <c r="H186" s="298"/>
      <c r="I186" s="298"/>
      <c r="J186" s="178"/>
      <c r="K186" s="303"/>
      <c r="L186" s="244"/>
      <c r="M186" s="303">
        <v>0</v>
      </c>
      <c r="N186" s="298"/>
      <c r="O186" s="315"/>
      <c r="P186" s="298"/>
      <c r="Q186" s="298"/>
      <c r="R186" s="298"/>
      <c r="S186" s="178">
        <f t="shared" si="7"/>
        <v>0</v>
      </c>
      <c r="T186" s="178" t="e">
        <f>VLOOKUP(S186,'標準報酬表(R2.9～)'!A:I,3)</f>
        <v>#N/A</v>
      </c>
      <c r="U186" s="178" t="e">
        <f>VLOOKUP(S186,'標準報酬表(R2.9～)'!A:I,4)</f>
        <v>#N/A</v>
      </c>
      <c r="V186" s="178" t="e">
        <f>VLOOKUP(S186,'標準報酬表(R2.9～)'!A:I,6)</f>
        <v>#N/A</v>
      </c>
      <c r="W186" s="178" t="e">
        <f>VLOOKUP(S186,'標準報酬表(R2.9～)'!A:I,7)</f>
        <v>#N/A</v>
      </c>
      <c r="X186" s="178" t="e">
        <f>VLOOKUP(S186,'標準報酬表(R2.9～)'!A:I,8)</f>
        <v>#N/A</v>
      </c>
      <c r="Y186" s="178" t="e">
        <f>VLOOKUP(S186,'標準報酬表(R2.9～)'!A:I,9)</f>
        <v>#N/A</v>
      </c>
      <c r="Z186" s="298"/>
      <c r="AA186" s="305"/>
      <c r="AB186" s="305"/>
      <c r="AC186" s="305"/>
      <c r="AD186" s="305"/>
      <c r="AE186" s="7"/>
      <c r="AF186" s="307"/>
      <c r="AG186" s="308"/>
      <c r="AH186" s="309"/>
      <c r="AI186" s="310"/>
      <c r="AJ186" s="7"/>
      <c r="AK186" s="7"/>
      <c r="AL186" s="7"/>
      <c r="AN186" s="7"/>
      <c r="AO186" s="7"/>
      <c r="AP186" s="7"/>
      <c r="AQ186" s="7"/>
      <c r="AR186" s="7"/>
      <c r="AS186" s="7"/>
      <c r="AT186" s="280">
        <v>1</v>
      </c>
      <c r="AU186" s="298"/>
      <c r="AV186" s="298"/>
    </row>
    <row r="187" spans="1:48">
      <c r="A187" s="296"/>
      <c r="B187" s="297"/>
      <c r="C187" s="298"/>
      <c r="D187" s="178">
        <v>2</v>
      </c>
      <c r="E187" s="178"/>
      <c r="F187" s="298"/>
      <c r="G187" s="302"/>
      <c r="H187" s="298"/>
      <c r="I187" s="298"/>
      <c r="J187" s="178"/>
      <c r="K187" s="303"/>
      <c r="L187" s="244"/>
      <c r="M187" s="303">
        <v>0</v>
      </c>
      <c r="N187" s="298"/>
      <c r="O187" s="315"/>
      <c r="P187" s="298"/>
      <c r="Q187" s="298"/>
      <c r="R187" s="298"/>
      <c r="S187" s="178">
        <f t="shared" si="7"/>
        <v>0</v>
      </c>
      <c r="T187" s="178" t="e">
        <f>VLOOKUP(S187,'標準報酬表(R2.9～)'!A:I,3)</f>
        <v>#N/A</v>
      </c>
      <c r="U187" s="178" t="e">
        <f>VLOOKUP(S187,'標準報酬表(R2.9～)'!A:I,4)</f>
        <v>#N/A</v>
      </c>
      <c r="V187" s="178" t="e">
        <f>VLOOKUP(S187,'標準報酬表(R2.9～)'!A:I,6)</f>
        <v>#N/A</v>
      </c>
      <c r="W187" s="178" t="e">
        <f>VLOOKUP(S187,'標準報酬表(R2.9～)'!A:I,7)</f>
        <v>#N/A</v>
      </c>
      <c r="X187" s="178" t="e">
        <f>VLOOKUP(S187,'標準報酬表(R2.9～)'!A:I,8)</f>
        <v>#N/A</v>
      </c>
      <c r="Y187" s="178" t="e">
        <f>VLOOKUP(S187,'標準報酬表(R2.9～)'!A:I,9)</f>
        <v>#N/A</v>
      </c>
      <c r="Z187" s="298"/>
      <c r="AA187" s="305"/>
      <c r="AB187" s="305"/>
      <c r="AC187" s="305"/>
      <c r="AD187" s="305"/>
      <c r="AE187" s="7"/>
      <c r="AF187" s="307"/>
      <c r="AG187" s="308"/>
      <c r="AH187" s="309"/>
      <c r="AI187" s="310"/>
      <c r="AJ187" s="7"/>
      <c r="AK187" s="7"/>
      <c r="AL187" s="7"/>
      <c r="AN187" s="7"/>
      <c r="AO187" s="7"/>
      <c r="AP187" s="7"/>
      <c r="AQ187" s="7"/>
      <c r="AR187" s="7"/>
      <c r="AS187" s="7"/>
      <c r="AT187" s="280">
        <v>1</v>
      </c>
      <c r="AU187" s="298"/>
      <c r="AV187" s="298"/>
    </row>
    <row r="188" spans="1:48">
      <c r="A188" s="296"/>
      <c r="B188" s="297"/>
      <c r="C188" s="298"/>
      <c r="D188" s="178">
        <v>2</v>
      </c>
      <c r="E188" s="178"/>
      <c r="F188" s="298"/>
      <c r="G188" s="302"/>
      <c r="H188" s="298"/>
      <c r="I188" s="298"/>
      <c r="J188" s="178"/>
      <c r="K188" s="303"/>
      <c r="L188" s="244"/>
      <c r="M188" s="303">
        <v>0</v>
      </c>
      <c r="N188" s="298"/>
      <c r="O188" s="315"/>
      <c r="P188" s="298"/>
      <c r="Q188" s="298"/>
      <c r="R188" s="298"/>
      <c r="S188" s="178">
        <f t="shared" si="7"/>
        <v>0</v>
      </c>
      <c r="T188" s="178" t="e">
        <f>VLOOKUP(S188,'標準報酬表(R2.9～)'!A:I,3)</f>
        <v>#N/A</v>
      </c>
      <c r="U188" s="178" t="e">
        <f>VLOOKUP(S188,'標準報酬表(R2.9～)'!A:I,4)</f>
        <v>#N/A</v>
      </c>
      <c r="V188" s="178" t="e">
        <f>VLOOKUP(S188,'標準報酬表(R2.9～)'!A:I,6)</f>
        <v>#N/A</v>
      </c>
      <c r="W188" s="178" t="e">
        <f>VLOOKUP(S188,'標準報酬表(R2.9～)'!A:I,7)</f>
        <v>#N/A</v>
      </c>
      <c r="X188" s="178" t="e">
        <f>VLOOKUP(S188,'標準報酬表(R2.9～)'!A:I,8)</f>
        <v>#N/A</v>
      </c>
      <c r="Y188" s="178" t="e">
        <f>VLOOKUP(S188,'標準報酬表(R2.9～)'!A:I,9)</f>
        <v>#N/A</v>
      </c>
      <c r="Z188" s="298"/>
      <c r="AA188" s="305"/>
      <c r="AB188" s="305"/>
      <c r="AC188" s="305"/>
      <c r="AD188" s="305"/>
      <c r="AE188" s="7"/>
      <c r="AF188" s="307"/>
      <c r="AG188" s="308"/>
      <c r="AH188" s="309"/>
      <c r="AI188" s="310"/>
      <c r="AJ188" s="7"/>
      <c r="AK188" s="7"/>
      <c r="AL188" s="7"/>
      <c r="AN188" s="7"/>
      <c r="AO188" s="7"/>
      <c r="AP188" s="7"/>
      <c r="AQ188" s="7"/>
      <c r="AR188" s="7"/>
      <c r="AS188" s="7"/>
      <c r="AT188" s="280">
        <v>1</v>
      </c>
      <c r="AU188" s="298"/>
      <c r="AV188" s="298"/>
    </row>
    <row r="189" spans="1:48">
      <c r="A189" s="296"/>
      <c r="B189" s="297"/>
      <c r="C189" s="298"/>
      <c r="D189" s="178">
        <v>2</v>
      </c>
      <c r="E189" s="178"/>
      <c r="F189" s="298"/>
      <c r="G189" s="302"/>
      <c r="H189" s="298"/>
      <c r="I189" s="298"/>
      <c r="J189" s="178"/>
      <c r="K189" s="303"/>
      <c r="L189" s="244"/>
      <c r="M189" s="303">
        <v>0</v>
      </c>
      <c r="N189" s="298"/>
      <c r="O189" s="315"/>
      <c r="P189" s="298"/>
      <c r="Q189" s="298"/>
      <c r="R189" s="298"/>
      <c r="S189" s="178">
        <f t="shared" si="7"/>
        <v>0</v>
      </c>
      <c r="T189" s="178" t="e">
        <f>VLOOKUP(S189,'標準報酬表(R2.9～)'!A:I,3)</f>
        <v>#N/A</v>
      </c>
      <c r="U189" s="178" t="e">
        <f>VLOOKUP(S189,'標準報酬表(R2.9～)'!A:I,4)</f>
        <v>#N/A</v>
      </c>
      <c r="V189" s="178" t="e">
        <f>VLOOKUP(S189,'標準報酬表(R2.9～)'!A:I,6)</f>
        <v>#N/A</v>
      </c>
      <c r="W189" s="178" t="e">
        <f>VLOOKUP(S189,'標準報酬表(R2.9～)'!A:I,7)</f>
        <v>#N/A</v>
      </c>
      <c r="X189" s="178" t="e">
        <f>VLOOKUP(S189,'標準報酬表(R2.9～)'!A:I,8)</f>
        <v>#N/A</v>
      </c>
      <c r="Y189" s="178" t="e">
        <f>VLOOKUP(S189,'標準報酬表(R2.9～)'!A:I,9)</f>
        <v>#N/A</v>
      </c>
      <c r="Z189" s="298"/>
      <c r="AA189" s="305"/>
      <c r="AB189" s="305"/>
      <c r="AC189" s="305"/>
      <c r="AD189" s="305"/>
      <c r="AE189" s="7"/>
      <c r="AF189" s="307"/>
      <c r="AG189" s="308"/>
      <c r="AH189" s="309"/>
      <c r="AI189" s="310"/>
      <c r="AJ189" s="7"/>
      <c r="AK189" s="7"/>
      <c r="AL189" s="7"/>
      <c r="AN189" s="7"/>
      <c r="AO189" s="7"/>
      <c r="AP189" s="7"/>
      <c r="AQ189" s="7"/>
      <c r="AR189" s="7"/>
      <c r="AS189" s="7"/>
      <c r="AT189" s="280">
        <v>1</v>
      </c>
      <c r="AU189" s="298"/>
      <c r="AV189" s="298"/>
    </row>
    <row r="190" spans="1:48">
      <c r="A190" s="296"/>
      <c r="B190" s="297"/>
      <c r="C190" s="298"/>
      <c r="D190" s="178">
        <v>2</v>
      </c>
      <c r="E190" s="178"/>
      <c r="F190" s="298"/>
      <c r="G190" s="302"/>
      <c r="H190" s="298"/>
      <c r="I190" s="298"/>
      <c r="J190" s="178"/>
      <c r="K190" s="303"/>
      <c r="L190" s="244"/>
      <c r="M190" s="303">
        <v>0</v>
      </c>
      <c r="N190" s="298"/>
      <c r="O190" s="315"/>
      <c r="P190" s="298"/>
      <c r="Q190" s="298"/>
      <c r="R190" s="298"/>
      <c r="S190" s="178">
        <f t="shared" si="7"/>
        <v>0</v>
      </c>
      <c r="T190" s="178" t="e">
        <f>VLOOKUP(S190,'標準報酬表(R2.9～)'!A:I,3)</f>
        <v>#N/A</v>
      </c>
      <c r="U190" s="178" t="e">
        <f>VLOOKUP(S190,'標準報酬表(R2.9～)'!A:I,4)</f>
        <v>#N/A</v>
      </c>
      <c r="V190" s="178" t="e">
        <f>VLOOKUP(S190,'標準報酬表(R2.9～)'!A:I,6)</f>
        <v>#N/A</v>
      </c>
      <c r="W190" s="178" t="e">
        <f>VLOOKUP(S190,'標準報酬表(R2.9～)'!A:I,7)</f>
        <v>#N/A</v>
      </c>
      <c r="X190" s="178" t="e">
        <f>VLOOKUP(S190,'標準報酬表(R2.9～)'!A:I,8)</f>
        <v>#N/A</v>
      </c>
      <c r="Y190" s="178" t="e">
        <f>VLOOKUP(S190,'標準報酬表(R2.9～)'!A:I,9)</f>
        <v>#N/A</v>
      </c>
      <c r="Z190" s="298"/>
      <c r="AA190" s="305"/>
      <c r="AB190" s="305"/>
      <c r="AC190" s="305"/>
      <c r="AD190" s="305"/>
      <c r="AE190" s="7"/>
      <c r="AF190" s="307"/>
      <c r="AG190" s="308"/>
      <c r="AH190" s="309"/>
      <c r="AI190" s="310"/>
      <c r="AJ190" s="7"/>
      <c r="AK190" s="7"/>
      <c r="AL190" s="7"/>
      <c r="AN190" s="7"/>
      <c r="AO190" s="7"/>
      <c r="AP190" s="7"/>
      <c r="AQ190" s="7"/>
      <c r="AR190" s="7"/>
      <c r="AS190" s="7"/>
      <c r="AT190" s="280">
        <v>1</v>
      </c>
      <c r="AU190" s="298"/>
      <c r="AV190" s="298"/>
    </row>
    <row r="191" spans="1:48">
      <c r="A191" s="296"/>
      <c r="B191" s="297"/>
      <c r="C191" s="298"/>
      <c r="D191" s="178">
        <v>2</v>
      </c>
      <c r="E191" s="178"/>
      <c r="F191" s="298"/>
      <c r="G191" s="302"/>
      <c r="H191" s="298"/>
      <c r="I191" s="298"/>
      <c r="J191" s="178"/>
      <c r="K191" s="303"/>
      <c r="L191" s="244"/>
      <c r="M191" s="303">
        <v>0</v>
      </c>
      <c r="N191" s="298"/>
      <c r="O191" s="315"/>
      <c r="P191" s="298"/>
      <c r="Q191" s="298"/>
      <c r="R191" s="298"/>
      <c r="S191" s="178">
        <f t="shared" si="7"/>
        <v>0</v>
      </c>
      <c r="T191" s="178" t="e">
        <f>VLOOKUP(S191,'標準報酬表(R2.9～)'!A:I,3)</f>
        <v>#N/A</v>
      </c>
      <c r="U191" s="178" t="e">
        <f>VLOOKUP(S191,'標準報酬表(R2.9～)'!A:I,4)</f>
        <v>#N/A</v>
      </c>
      <c r="V191" s="178" t="e">
        <f>VLOOKUP(S191,'標準報酬表(R2.9～)'!A:I,6)</f>
        <v>#N/A</v>
      </c>
      <c r="W191" s="178" t="e">
        <f>VLOOKUP(S191,'標準報酬表(R2.9～)'!A:I,7)</f>
        <v>#N/A</v>
      </c>
      <c r="X191" s="178" t="e">
        <f>VLOOKUP(S191,'標準報酬表(R2.9～)'!A:I,8)</f>
        <v>#N/A</v>
      </c>
      <c r="Y191" s="178" t="e">
        <f>VLOOKUP(S191,'標準報酬表(R2.9～)'!A:I,9)</f>
        <v>#N/A</v>
      </c>
      <c r="Z191" s="298"/>
      <c r="AA191" s="305"/>
      <c r="AB191" s="305"/>
      <c r="AC191" s="305"/>
      <c r="AD191" s="305"/>
      <c r="AE191" s="7"/>
      <c r="AF191" s="307"/>
      <c r="AG191" s="308"/>
      <c r="AH191" s="309"/>
      <c r="AI191" s="310"/>
      <c r="AJ191" s="7"/>
      <c r="AK191" s="7"/>
      <c r="AL191" s="7"/>
      <c r="AN191" s="7"/>
      <c r="AO191" s="7"/>
      <c r="AP191" s="7"/>
      <c r="AQ191" s="7"/>
      <c r="AR191" s="7"/>
      <c r="AS191" s="7"/>
      <c r="AT191" s="280">
        <v>1</v>
      </c>
      <c r="AU191" s="298"/>
      <c r="AV191" s="298"/>
    </row>
    <row r="192" spans="1:48">
      <c r="A192" s="296"/>
      <c r="B192" s="297"/>
      <c r="C192" s="298"/>
      <c r="D192" s="178">
        <v>2</v>
      </c>
      <c r="E192" s="178"/>
      <c r="F192" s="298"/>
      <c r="G192" s="302"/>
      <c r="H192" s="298"/>
      <c r="I192" s="298"/>
      <c r="J192" s="178"/>
      <c r="K192" s="303"/>
      <c r="L192" s="244"/>
      <c r="M192" s="303">
        <v>0</v>
      </c>
      <c r="N192" s="298"/>
      <c r="O192" s="315"/>
      <c r="P192" s="298"/>
      <c r="Q192" s="298"/>
      <c r="R192" s="298"/>
      <c r="S192" s="178">
        <f t="shared" si="7"/>
        <v>0</v>
      </c>
      <c r="T192" s="178" t="e">
        <f>VLOOKUP(S192,'標準報酬表(R2.9～)'!A:I,3)</f>
        <v>#N/A</v>
      </c>
      <c r="U192" s="178" t="e">
        <f>VLOOKUP(S192,'標準報酬表(R2.9～)'!A:I,4)</f>
        <v>#N/A</v>
      </c>
      <c r="V192" s="178" t="e">
        <f>VLOOKUP(S192,'標準報酬表(R2.9～)'!A:I,6)</f>
        <v>#N/A</v>
      </c>
      <c r="W192" s="178" t="e">
        <f>VLOOKUP(S192,'標準報酬表(R2.9～)'!A:I,7)</f>
        <v>#N/A</v>
      </c>
      <c r="X192" s="178" t="e">
        <f>VLOOKUP(S192,'標準報酬表(R2.9～)'!A:I,8)</f>
        <v>#N/A</v>
      </c>
      <c r="Y192" s="178" t="e">
        <f>VLOOKUP(S192,'標準報酬表(R2.9～)'!A:I,9)</f>
        <v>#N/A</v>
      </c>
      <c r="Z192" s="298"/>
      <c r="AA192" s="305"/>
      <c r="AB192" s="305"/>
      <c r="AC192" s="305"/>
      <c r="AD192" s="305"/>
      <c r="AE192" s="7"/>
      <c r="AF192" s="307"/>
      <c r="AG192" s="308"/>
      <c r="AH192" s="309"/>
      <c r="AI192" s="310"/>
      <c r="AJ192" s="7"/>
      <c r="AK192" s="7"/>
      <c r="AL192" s="7"/>
      <c r="AN192" s="7"/>
      <c r="AO192" s="7"/>
      <c r="AP192" s="7"/>
      <c r="AQ192" s="7"/>
      <c r="AR192" s="7"/>
      <c r="AS192" s="7"/>
      <c r="AT192" s="280">
        <v>1</v>
      </c>
      <c r="AU192" s="298"/>
      <c r="AV192" s="298"/>
    </row>
    <row r="193" spans="1:48">
      <c r="A193" s="296"/>
      <c r="B193" s="297"/>
      <c r="C193" s="298"/>
      <c r="D193" s="178">
        <v>2</v>
      </c>
      <c r="E193" s="178"/>
      <c r="F193" s="298"/>
      <c r="G193" s="302"/>
      <c r="H193" s="298"/>
      <c r="I193" s="298"/>
      <c r="J193" s="178"/>
      <c r="K193" s="303"/>
      <c r="L193" s="244"/>
      <c r="M193" s="303">
        <v>0</v>
      </c>
      <c r="N193" s="298"/>
      <c r="O193" s="315"/>
      <c r="P193" s="298"/>
      <c r="Q193" s="298"/>
      <c r="R193" s="298"/>
      <c r="S193" s="178">
        <f t="shared" si="7"/>
        <v>0</v>
      </c>
      <c r="T193" s="178" t="e">
        <f>VLOOKUP(S193,'標準報酬表(R2.9～)'!A:I,3)</f>
        <v>#N/A</v>
      </c>
      <c r="U193" s="178" t="e">
        <f>VLOOKUP(S193,'標準報酬表(R2.9～)'!A:I,4)</f>
        <v>#N/A</v>
      </c>
      <c r="V193" s="178" t="e">
        <f>VLOOKUP(S193,'標準報酬表(R2.9～)'!A:I,6)</f>
        <v>#N/A</v>
      </c>
      <c r="W193" s="178" t="e">
        <f>VLOOKUP(S193,'標準報酬表(R2.9～)'!A:I,7)</f>
        <v>#N/A</v>
      </c>
      <c r="X193" s="178" t="e">
        <f>VLOOKUP(S193,'標準報酬表(R2.9～)'!A:I,8)</f>
        <v>#N/A</v>
      </c>
      <c r="Y193" s="178" t="e">
        <f>VLOOKUP(S193,'標準報酬表(R2.9～)'!A:I,9)</f>
        <v>#N/A</v>
      </c>
      <c r="Z193" s="298"/>
      <c r="AA193" s="305"/>
      <c r="AB193" s="305"/>
      <c r="AC193" s="305"/>
      <c r="AD193" s="305"/>
      <c r="AE193" s="7"/>
      <c r="AF193" s="307"/>
      <c r="AG193" s="308"/>
      <c r="AH193" s="309"/>
      <c r="AI193" s="310"/>
      <c r="AJ193" s="7"/>
      <c r="AK193" s="7"/>
      <c r="AL193" s="7"/>
      <c r="AN193" s="7"/>
      <c r="AO193" s="7"/>
      <c r="AP193" s="7"/>
      <c r="AQ193" s="7"/>
      <c r="AR193" s="7"/>
      <c r="AS193" s="7"/>
      <c r="AT193" s="280">
        <v>1</v>
      </c>
      <c r="AU193" s="298"/>
      <c r="AV193" s="298"/>
    </row>
    <row r="194" spans="1:48">
      <c r="A194" s="296"/>
      <c r="B194" s="297"/>
      <c r="C194" s="298"/>
      <c r="D194" s="178">
        <v>2</v>
      </c>
      <c r="E194" s="178"/>
      <c r="F194" s="298"/>
      <c r="G194" s="302"/>
      <c r="H194" s="298"/>
      <c r="I194" s="298"/>
      <c r="J194" s="178"/>
      <c r="K194" s="303"/>
      <c r="L194" s="244"/>
      <c r="M194" s="303">
        <v>0</v>
      </c>
      <c r="N194" s="298"/>
      <c r="O194" s="315"/>
      <c r="P194" s="298"/>
      <c r="Q194" s="298"/>
      <c r="R194" s="298"/>
      <c r="S194" s="178">
        <f t="shared" si="7"/>
        <v>0</v>
      </c>
      <c r="T194" s="178" t="e">
        <f>VLOOKUP(S194,'標準報酬表(R2.9～)'!A:I,3)</f>
        <v>#N/A</v>
      </c>
      <c r="U194" s="178" t="e">
        <f>VLOOKUP(S194,'標準報酬表(R2.9～)'!A:I,4)</f>
        <v>#N/A</v>
      </c>
      <c r="V194" s="178" t="e">
        <f>VLOOKUP(S194,'標準報酬表(R2.9～)'!A:I,6)</f>
        <v>#N/A</v>
      </c>
      <c r="W194" s="178" t="e">
        <f>VLOOKUP(S194,'標準報酬表(R2.9～)'!A:I,7)</f>
        <v>#N/A</v>
      </c>
      <c r="X194" s="178" t="e">
        <f>VLOOKUP(S194,'標準報酬表(R2.9～)'!A:I,8)</f>
        <v>#N/A</v>
      </c>
      <c r="Y194" s="178" t="e">
        <f>VLOOKUP(S194,'標準報酬表(R2.9～)'!A:I,9)</f>
        <v>#N/A</v>
      </c>
      <c r="Z194" s="298"/>
      <c r="AA194" s="305"/>
      <c r="AB194" s="305"/>
      <c r="AC194" s="305"/>
      <c r="AD194" s="305"/>
      <c r="AE194" s="7"/>
      <c r="AF194" s="307"/>
      <c r="AG194" s="308"/>
      <c r="AH194" s="309"/>
      <c r="AI194" s="310"/>
      <c r="AJ194" s="7"/>
      <c r="AK194" s="7"/>
      <c r="AL194" s="7"/>
      <c r="AN194" s="7"/>
      <c r="AO194" s="7"/>
      <c r="AP194" s="7"/>
      <c r="AQ194" s="7"/>
      <c r="AR194" s="7"/>
      <c r="AS194" s="7"/>
      <c r="AT194" s="280">
        <v>1</v>
      </c>
      <c r="AU194" s="298"/>
      <c r="AV194" s="298"/>
    </row>
    <row r="195" spans="1:48">
      <c r="A195" s="296"/>
      <c r="B195" s="297"/>
      <c r="C195" s="298"/>
      <c r="D195" s="178">
        <v>2</v>
      </c>
      <c r="E195" s="178"/>
      <c r="F195" s="298"/>
      <c r="G195" s="302"/>
      <c r="H195" s="298"/>
      <c r="I195" s="298"/>
      <c r="J195" s="178"/>
      <c r="K195" s="303"/>
      <c r="L195" s="244"/>
      <c r="M195" s="303">
        <v>0</v>
      </c>
      <c r="N195" s="298"/>
      <c r="O195" s="315"/>
      <c r="P195" s="298"/>
      <c r="Q195" s="298"/>
      <c r="R195" s="298"/>
      <c r="S195" s="178">
        <f t="shared" si="7"/>
        <v>0</v>
      </c>
      <c r="T195" s="178" t="e">
        <f>VLOOKUP(S195,'標準報酬表(R2.9～)'!A:I,3)</f>
        <v>#N/A</v>
      </c>
      <c r="U195" s="178" t="e">
        <f>VLOOKUP(S195,'標準報酬表(R2.9～)'!A:I,4)</f>
        <v>#N/A</v>
      </c>
      <c r="V195" s="178" t="e">
        <f>VLOOKUP(S195,'標準報酬表(R2.9～)'!A:I,6)</f>
        <v>#N/A</v>
      </c>
      <c r="W195" s="178" t="e">
        <f>VLOOKUP(S195,'標準報酬表(R2.9～)'!A:I,7)</f>
        <v>#N/A</v>
      </c>
      <c r="X195" s="178" t="e">
        <f>VLOOKUP(S195,'標準報酬表(R2.9～)'!A:I,8)</f>
        <v>#N/A</v>
      </c>
      <c r="Y195" s="178" t="e">
        <f>VLOOKUP(S195,'標準報酬表(R2.9～)'!A:I,9)</f>
        <v>#N/A</v>
      </c>
      <c r="Z195" s="298"/>
      <c r="AA195" s="305"/>
      <c r="AB195" s="305"/>
      <c r="AC195" s="305"/>
      <c r="AD195" s="305"/>
      <c r="AE195" s="7"/>
      <c r="AF195" s="307"/>
      <c r="AG195" s="308"/>
      <c r="AH195" s="309"/>
      <c r="AI195" s="310"/>
      <c r="AJ195" s="7"/>
      <c r="AK195" s="7"/>
      <c r="AL195" s="7"/>
      <c r="AN195" s="7"/>
      <c r="AO195" s="7"/>
      <c r="AP195" s="7"/>
      <c r="AQ195" s="7"/>
      <c r="AR195" s="7"/>
      <c r="AS195" s="7"/>
      <c r="AT195" s="280">
        <v>1</v>
      </c>
      <c r="AU195" s="298"/>
      <c r="AV195" s="298"/>
    </row>
    <row r="196" spans="1:48">
      <c r="A196" s="296"/>
      <c r="B196" s="297"/>
      <c r="C196" s="298"/>
      <c r="D196" s="178">
        <v>2</v>
      </c>
      <c r="E196" s="178"/>
      <c r="F196" s="298"/>
      <c r="G196" s="302"/>
      <c r="H196" s="298"/>
      <c r="I196" s="298"/>
      <c r="J196" s="178"/>
      <c r="K196" s="303"/>
      <c r="L196" s="244"/>
      <c r="M196" s="303">
        <v>0</v>
      </c>
      <c r="N196" s="298"/>
      <c r="O196" s="315"/>
      <c r="P196" s="298"/>
      <c r="Q196" s="298"/>
      <c r="R196" s="298"/>
      <c r="S196" s="178">
        <f t="shared" si="7"/>
        <v>0</v>
      </c>
      <c r="T196" s="178" t="e">
        <f>VLOOKUP(S196,'標準報酬表(R2.9～)'!A:I,3)</f>
        <v>#N/A</v>
      </c>
      <c r="U196" s="178" t="e">
        <f>VLOOKUP(S196,'標準報酬表(R2.9～)'!A:I,4)</f>
        <v>#N/A</v>
      </c>
      <c r="V196" s="178" t="e">
        <f>VLOOKUP(S196,'標準報酬表(R2.9～)'!A:I,6)</f>
        <v>#N/A</v>
      </c>
      <c r="W196" s="178" t="e">
        <f>VLOOKUP(S196,'標準報酬表(R2.9～)'!A:I,7)</f>
        <v>#N/A</v>
      </c>
      <c r="X196" s="178" t="e">
        <f>VLOOKUP(S196,'標準報酬表(R2.9～)'!A:I,8)</f>
        <v>#N/A</v>
      </c>
      <c r="Y196" s="178" t="e">
        <f>VLOOKUP(S196,'標準報酬表(R2.9～)'!A:I,9)</f>
        <v>#N/A</v>
      </c>
      <c r="Z196" s="298"/>
      <c r="AA196" s="305"/>
      <c r="AB196" s="305"/>
      <c r="AC196" s="305"/>
      <c r="AD196" s="305"/>
      <c r="AE196" s="7"/>
      <c r="AF196" s="307"/>
      <c r="AG196" s="308"/>
      <c r="AH196" s="309"/>
      <c r="AI196" s="310"/>
      <c r="AJ196" s="7"/>
      <c r="AK196" s="7"/>
      <c r="AL196" s="7"/>
      <c r="AN196" s="7"/>
      <c r="AO196" s="7"/>
      <c r="AP196" s="7"/>
      <c r="AQ196" s="7"/>
      <c r="AR196" s="7"/>
      <c r="AS196" s="7"/>
      <c r="AT196" s="280">
        <v>1</v>
      </c>
      <c r="AU196" s="298"/>
      <c r="AV196" s="298"/>
    </row>
    <row r="197" spans="1:48">
      <c r="A197" s="296"/>
      <c r="B197" s="297"/>
      <c r="C197" s="298"/>
      <c r="D197" s="178">
        <v>2</v>
      </c>
      <c r="E197" s="178"/>
      <c r="F197" s="298"/>
      <c r="G197" s="302"/>
      <c r="H197" s="298"/>
      <c r="I197" s="298"/>
      <c r="J197" s="178"/>
      <c r="K197" s="303"/>
      <c r="L197" s="244"/>
      <c r="M197" s="303">
        <v>0</v>
      </c>
      <c r="N197" s="298"/>
      <c r="O197" s="315"/>
      <c r="P197" s="298"/>
      <c r="Q197" s="298"/>
      <c r="R197" s="298"/>
      <c r="S197" s="178">
        <f t="shared" si="7"/>
        <v>0</v>
      </c>
      <c r="T197" s="178" t="e">
        <f>VLOOKUP(S197,'標準報酬表(R2.9～)'!A:I,3)</f>
        <v>#N/A</v>
      </c>
      <c r="U197" s="178" t="e">
        <f>VLOOKUP(S197,'標準報酬表(R2.9～)'!A:I,4)</f>
        <v>#N/A</v>
      </c>
      <c r="V197" s="178" t="e">
        <f>VLOOKUP(S197,'標準報酬表(R2.9～)'!A:I,6)</f>
        <v>#N/A</v>
      </c>
      <c r="W197" s="178" t="e">
        <f>VLOOKUP(S197,'標準報酬表(R2.9～)'!A:I,7)</f>
        <v>#N/A</v>
      </c>
      <c r="X197" s="178" t="e">
        <f>VLOOKUP(S197,'標準報酬表(R2.9～)'!A:I,8)</f>
        <v>#N/A</v>
      </c>
      <c r="Y197" s="178" t="e">
        <f>VLOOKUP(S197,'標準報酬表(R2.9～)'!A:I,9)</f>
        <v>#N/A</v>
      </c>
      <c r="Z197" s="298"/>
      <c r="AA197" s="305"/>
      <c r="AB197" s="305"/>
      <c r="AC197" s="305"/>
      <c r="AD197" s="305"/>
      <c r="AE197" s="7"/>
      <c r="AF197" s="307"/>
      <c r="AG197" s="308"/>
      <c r="AH197" s="309"/>
      <c r="AI197" s="310"/>
      <c r="AJ197" s="7"/>
      <c r="AK197" s="7"/>
      <c r="AL197" s="7"/>
      <c r="AN197" s="7"/>
      <c r="AO197" s="7"/>
      <c r="AP197" s="7"/>
      <c r="AQ197" s="7"/>
      <c r="AR197" s="7"/>
      <c r="AS197" s="7"/>
      <c r="AT197" s="280">
        <v>1</v>
      </c>
      <c r="AU197" s="298"/>
      <c r="AV197" s="298"/>
    </row>
    <row r="198" spans="1:48">
      <c r="A198" s="296"/>
      <c r="B198" s="297"/>
      <c r="C198" s="298"/>
      <c r="D198" s="178">
        <v>2</v>
      </c>
      <c r="E198" s="178"/>
      <c r="F198" s="298"/>
      <c r="G198" s="302"/>
      <c r="H198" s="298"/>
      <c r="I198" s="298"/>
      <c r="J198" s="178"/>
      <c r="K198" s="303"/>
      <c r="L198" s="244"/>
      <c r="M198" s="303">
        <v>0</v>
      </c>
      <c r="N198" s="298"/>
      <c r="O198" s="315"/>
      <c r="P198" s="298"/>
      <c r="Q198" s="298"/>
      <c r="R198" s="298"/>
      <c r="S198" s="178">
        <f t="shared" si="7"/>
        <v>0</v>
      </c>
      <c r="T198" s="178" t="e">
        <f>VLOOKUP(S198,'標準報酬表(R2.9～)'!A:I,3)</f>
        <v>#N/A</v>
      </c>
      <c r="U198" s="178" t="e">
        <f>VLOOKUP(S198,'標準報酬表(R2.9～)'!A:I,4)</f>
        <v>#N/A</v>
      </c>
      <c r="V198" s="178" t="e">
        <f>VLOOKUP(S198,'標準報酬表(R2.9～)'!A:I,6)</f>
        <v>#N/A</v>
      </c>
      <c r="W198" s="178" t="e">
        <f>VLOOKUP(S198,'標準報酬表(R2.9～)'!A:I,7)</f>
        <v>#N/A</v>
      </c>
      <c r="X198" s="178" t="e">
        <f>VLOOKUP(S198,'標準報酬表(R2.9～)'!A:I,8)</f>
        <v>#N/A</v>
      </c>
      <c r="Y198" s="178" t="e">
        <f>VLOOKUP(S198,'標準報酬表(R2.9～)'!A:I,9)</f>
        <v>#N/A</v>
      </c>
      <c r="Z198" s="298"/>
      <c r="AA198" s="305"/>
      <c r="AB198" s="305"/>
      <c r="AC198" s="305"/>
      <c r="AD198" s="305"/>
      <c r="AE198" s="7"/>
      <c r="AF198" s="307"/>
      <c r="AG198" s="308"/>
      <c r="AH198" s="309"/>
      <c r="AI198" s="310"/>
      <c r="AJ198" s="7"/>
      <c r="AK198" s="7"/>
      <c r="AL198" s="7"/>
      <c r="AN198" s="7"/>
      <c r="AO198" s="7"/>
      <c r="AP198" s="7"/>
      <c r="AQ198" s="7"/>
      <c r="AR198" s="7"/>
      <c r="AS198" s="7"/>
      <c r="AT198" s="280">
        <v>1</v>
      </c>
      <c r="AU198" s="298"/>
      <c r="AV198" s="298"/>
    </row>
    <row r="199" spans="1:48">
      <c r="A199" s="296"/>
      <c r="B199" s="297"/>
      <c r="C199" s="298"/>
      <c r="D199" s="178">
        <v>2</v>
      </c>
      <c r="E199" s="178"/>
      <c r="F199" s="298"/>
      <c r="G199" s="302"/>
      <c r="H199" s="298"/>
      <c r="I199" s="298"/>
      <c r="J199" s="178"/>
      <c r="K199" s="303"/>
      <c r="L199" s="244"/>
      <c r="M199" s="303">
        <v>0</v>
      </c>
      <c r="N199" s="298"/>
      <c r="O199" s="315"/>
      <c r="P199" s="298"/>
      <c r="Q199" s="298"/>
      <c r="R199" s="298"/>
      <c r="S199" s="178">
        <f t="shared" si="7"/>
        <v>0</v>
      </c>
      <c r="T199" s="178" t="e">
        <f>VLOOKUP(S199,'標準報酬表(R2.9～)'!A:I,3)</f>
        <v>#N/A</v>
      </c>
      <c r="U199" s="178" t="e">
        <f>VLOOKUP(S199,'標準報酬表(R2.9～)'!A:I,4)</f>
        <v>#N/A</v>
      </c>
      <c r="V199" s="178" t="e">
        <f>VLOOKUP(S199,'標準報酬表(R2.9～)'!A:I,6)</f>
        <v>#N/A</v>
      </c>
      <c r="W199" s="178" t="e">
        <f>VLOOKUP(S199,'標準報酬表(R2.9～)'!A:I,7)</f>
        <v>#N/A</v>
      </c>
      <c r="X199" s="178" t="e">
        <f>VLOOKUP(S199,'標準報酬表(R2.9～)'!A:I,8)</f>
        <v>#N/A</v>
      </c>
      <c r="Y199" s="178" t="e">
        <f>VLOOKUP(S199,'標準報酬表(R2.9～)'!A:I,9)</f>
        <v>#N/A</v>
      </c>
      <c r="Z199" s="298"/>
      <c r="AA199" s="305"/>
      <c r="AB199" s="305"/>
      <c r="AC199" s="305"/>
      <c r="AD199" s="305"/>
      <c r="AE199" s="7"/>
      <c r="AF199" s="307"/>
      <c r="AG199" s="308"/>
      <c r="AH199" s="309"/>
      <c r="AI199" s="310"/>
      <c r="AJ199" s="7"/>
      <c r="AK199" s="7"/>
      <c r="AL199" s="7"/>
      <c r="AN199" s="7"/>
      <c r="AO199" s="7"/>
      <c r="AP199" s="7"/>
      <c r="AQ199" s="7"/>
      <c r="AR199" s="7"/>
      <c r="AS199" s="7"/>
      <c r="AT199" s="280">
        <v>1</v>
      </c>
      <c r="AU199" s="298"/>
      <c r="AV199" s="298"/>
    </row>
    <row r="200" spans="1:48">
      <c r="A200" s="296"/>
      <c r="B200" s="297"/>
      <c r="C200" s="298"/>
      <c r="D200" s="178">
        <v>2</v>
      </c>
      <c r="E200" s="178"/>
      <c r="F200" s="298"/>
      <c r="G200" s="302"/>
      <c r="H200" s="298"/>
      <c r="I200" s="298"/>
      <c r="J200" s="178"/>
      <c r="K200" s="303"/>
      <c r="L200" s="244"/>
      <c r="M200" s="303">
        <v>0</v>
      </c>
      <c r="N200" s="298"/>
      <c r="O200" s="315"/>
      <c r="P200" s="298"/>
      <c r="Q200" s="298"/>
      <c r="R200" s="298"/>
      <c r="S200" s="178">
        <f t="shared" si="7"/>
        <v>0</v>
      </c>
      <c r="T200" s="178" t="e">
        <f>VLOOKUP(S200,'標準報酬表(R2.9～)'!A:I,3)</f>
        <v>#N/A</v>
      </c>
      <c r="U200" s="178" t="e">
        <f>VLOOKUP(S200,'標準報酬表(R2.9～)'!A:I,4)</f>
        <v>#N/A</v>
      </c>
      <c r="V200" s="178" t="e">
        <f>VLOOKUP(S200,'標準報酬表(R2.9～)'!A:I,6)</f>
        <v>#N/A</v>
      </c>
      <c r="W200" s="178" t="e">
        <f>VLOOKUP(S200,'標準報酬表(R2.9～)'!A:I,7)</f>
        <v>#N/A</v>
      </c>
      <c r="X200" s="178" t="e">
        <f>VLOOKUP(S200,'標準報酬表(R2.9～)'!A:I,8)</f>
        <v>#N/A</v>
      </c>
      <c r="Y200" s="178" t="e">
        <f>VLOOKUP(S200,'標準報酬表(R2.9～)'!A:I,9)</f>
        <v>#N/A</v>
      </c>
      <c r="Z200" s="298"/>
      <c r="AA200" s="305"/>
      <c r="AB200" s="305"/>
      <c r="AC200" s="305"/>
      <c r="AD200" s="305"/>
      <c r="AE200" s="7"/>
      <c r="AF200" s="307"/>
      <c r="AG200" s="308"/>
      <c r="AH200" s="309"/>
      <c r="AI200" s="310"/>
      <c r="AJ200" s="7"/>
      <c r="AK200" s="7"/>
      <c r="AL200" s="7"/>
      <c r="AN200" s="7"/>
      <c r="AO200" s="7"/>
      <c r="AP200" s="7"/>
      <c r="AQ200" s="7"/>
      <c r="AR200" s="7"/>
      <c r="AS200" s="7"/>
      <c r="AT200" s="280">
        <v>1</v>
      </c>
      <c r="AU200" s="298"/>
      <c r="AV200" s="298"/>
    </row>
    <row r="201" spans="1:48">
      <c r="A201" s="296"/>
      <c r="B201" s="297"/>
      <c r="C201" s="298"/>
      <c r="D201" s="178">
        <v>2</v>
      </c>
      <c r="E201" s="178"/>
      <c r="F201" s="298"/>
      <c r="G201" s="302"/>
      <c r="H201" s="298"/>
      <c r="I201" s="298"/>
      <c r="J201" s="178"/>
      <c r="K201" s="303"/>
      <c r="L201" s="244"/>
      <c r="M201" s="303">
        <v>0</v>
      </c>
      <c r="N201" s="298"/>
      <c r="O201" s="315"/>
      <c r="P201" s="298"/>
      <c r="Q201" s="298"/>
      <c r="R201" s="298"/>
      <c r="S201" s="178">
        <f t="shared" si="7"/>
        <v>0</v>
      </c>
      <c r="T201" s="178" t="e">
        <f>VLOOKUP(S201,'標準報酬表(R2.9～)'!A:I,3)</f>
        <v>#N/A</v>
      </c>
      <c r="U201" s="178" t="e">
        <f>VLOOKUP(S201,'標準報酬表(R2.9～)'!A:I,4)</f>
        <v>#N/A</v>
      </c>
      <c r="V201" s="178" t="e">
        <f>VLOOKUP(S201,'標準報酬表(R2.9～)'!A:I,6)</f>
        <v>#N/A</v>
      </c>
      <c r="W201" s="178" t="e">
        <f>VLOOKUP(S201,'標準報酬表(R2.9～)'!A:I,7)</f>
        <v>#N/A</v>
      </c>
      <c r="X201" s="178" t="e">
        <f>VLOOKUP(S201,'標準報酬表(R2.9～)'!A:I,8)</f>
        <v>#N/A</v>
      </c>
      <c r="Y201" s="178" t="e">
        <f>VLOOKUP(S201,'標準報酬表(R2.9～)'!A:I,9)</f>
        <v>#N/A</v>
      </c>
      <c r="Z201" s="298"/>
      <c r="AA201" s="305"/>
      <c r="AB201" s="305"/>
      <c r="AC201" s="305"/>
      <c r="AD201" s="305"/>
      <c r="AE201" s="7"/>
      <c r="AF201" s="307"/>
      <c r="AG201" s="308"/>
      <c r="AH201" s="309"/>
      <c r="AI201" s="310"/>
      <c r="AJ201" s="7"/>
      <c r="AK201" s="7"/>
      <c r="AL201" s="7"/>
      <c r="AN201" s="7"/>
      <c r="AO201" s="7"/>
      <c r="AP201" s="7"/>
      <c r="AQ201" s="7"/>
      <c r="AR201" s="7"/>
      <c r="AS201" s="7"/>
      <c r="AT201" s="280">
        <v>1</v>
      </c>
      <c r="AU201" s="298"/>
      <c r="AV201" s="298"/>
    </row>
    <row r="202" spans="1:48">
      <c r="A202" s="296"/>
      <c r="B202" s="297"/>
      <c r="C202" s="298"/>
      <c r="D202" s="178">
        <v>2</v>
      </c>
      <c r="E202" s="178"/>
      <c r="F202" s="298"/>
      <c r="G202" s="302"/>
      <c r="H202" s="298"/>
      <c r="I202" s="298"/>
      <c r="J202" s="178"/>
      <c r="K202" s="303"/>
      <c r="L202" s="244"/>
      <c r="M202" s="303">
        <v>0</v>
      </c>
      <c r="N202" s="298"/>
      <c r="O202" s="315"/>
      <c r="P202" s="298"/>
      <c r="Q202" s="298"/>
      <c r="R202" s="298"/>
      <c r="S202" s="178">
        <f t="shared" si="7"/>
        <v>0</v>
      </c>
      <c r="T202" s="178" t="e">
        <f>VLOOKUP(S202,'標準報酬表(R2.9～)'!A:I,3)</f>
        <v>#N/A</v>
      </c>
      <c r="U202" s="178" t="e">
        <f>VLOOKUP(S202,'標準報酬表(R2.9～)'!A:I,4)</f>
        <v>#N/A</v>
      </c>
      <c r="V202" s="178" t="e">
        <f>VLOOKUP(S202,'標準報酬表(R2.9～)'!A:I,6)</f>
        <v>#N/A</v>
      </c>
      <c r="W202" s="178" t="e">
        <f>VLOOKUP(S202,'標準報酬表(R2.9～)'!A:I,7)</f>
        <v>#N/A</v>
      </c>
      <c r="X202" s="178" t="e">
        <f>VLOOKUP(S202,'標準報酬表(R2.9～)'!A:I,8)</f>
        <v>#N/A</v>
      </c>
      <c r="Y202" s="178" t="e">
        <f>VLOOKUP(S202,'標準報酬表(R2.9～)'!A:I,9)</f>
        <v>#N/A</v>
      </c>
      <c r="Z202" s="298"/>
      <c r="AA202" s="305"/>
      <c r="AB202" s="305"/>
      <c r="AC202" s="305"/>
      <c r="AD202" s="305"/>
      <c r="AE202" s="7"/>
      <c r="AF202" s="307"/>
      <c r="AG202" s="308"/>
      <c r="AH202" s="309"/>
      <c r="AI202" s="310"/>
      <c r="AJ202" s="7"/>
      <c r="AK202" s="7"/>
      <c r="AL202" s="7"/>
      <c r="AN202" s="7"/>
      <c r="AO202" s="7"/>
      <c r="AP202" s="7"/>
      <c r="AQ202" s="7"/>
      <c r="AR202" s="7"/>
      <c r="AS202" s="7"/>
      <c r="AT202" s="280">
        <v>1</v>
      </c>
      <c r="AU202" s="298"/>
      <c r="AV202" s="298"/>
    </row>
    <row r="203" spans="1:48">
      <c r="A203" s="296"/>
      <c r="B203" s="297"/>
      <c r="C203" s="298"/>
      <c r="D203" s="178">
        <v>2</v>
      </c>
      <c r="E203" s="178"/>
      <c r="F203" s="298"/>
      <c r="G203" s="302"/>
      <c r="H203" s="298"/>
      <c r="I203" s="298"/>
      <c r="J203" s="178"/>
      <c r="K203" s="303"/>
      <c r="L203" s="244"/>
      <c r="M203" s="303">
        <v>0</v>
      </c>
      <c r="N203" s="298"/>
      <c r="O203" s="315"/>
      <c r="P203" s="298"/>
      <c r="Q203" s="298"/>
      <c r="R203" s="298"/>
      <c r="S203" s="178">
        <f t="shared" si="7"/>
        <v>0</v>
      </c>
      <c r="T203" s="178" t="e">
        <f>VLOOKUP(S203,'標準報酬表(R2.9～)'!A:I,3)</f>
        <v>#N/A</v>
      </c>
      <c r="U203" s="178" t="e">
        <f>VLOOKUP(S203,'標準報酬表(R2.9～)'!A:I,4)</f>
        <v>#N/A</v>
      </c>
      <c r="V203" s="178" t="e">
        <f>VLOOKUP(S203,'標準報酬表(R2.9～)'!A:I,6)</f>
        <v>#N/A</v>
      </c>
      <c r="W203" s="178" t="e">
        <f>VLOOKUP(S203,'標準報酬表(R2.9～)'!A:I,7)</f>
        <v>#N/A</v>
      </c>
      <c r="X203" s="178" t="e">
        <f>VLOOKUP(S203,'標準報酬表(R2.9～)'!A:I,8)</f>
        <v>#N/A</v>
      </c>
      <c r="Y203" s="178" t="e">
        <f>VLOOKUP(S203,'標準報酬表(R2.9～)'!A:I,9)</f>
        <v>#N/A</v>
      </c>
      <c r="Z203" s="298"/>
      <c r="AA203" s="305"/>
      <c r="AB203" s="305"/>
      <c r="AC203" s="305"/>
      <c r="AD203" s="305"/>
      <c r="AE203" s="7"/>
      <c r="AF203" s="307"/>
      <c r="AG203" s="308"/>
      <c r="AH203" s="309"/>
      <c r="AI203" s="310"/>
      <c r="AJ203" s="7"/>
      <c r="AK203" s="7"/>
      <c r="AL203" s="7"/>
      <c r="AN203" s="7"/>
      <c r="AO203" s="7"/>
      <c r="AP203" s="7"/>
      <c r="AQ203" s="7"/>
      <c r="AR203" s="7"/>
      <c r="AS203" s="7"/>
      <c r="AT203" s="280">
        <v>1</v>
      </c>
      <c r="AU203" s="298"/>
      <c r="AV203" s="298"/>
    </row>
    <row r="204" spans="1:48">
      <c r="A204" s="296"/>
      <c r="B204" s="297"/>
      <c r="C204" s="298"/>
      <c r="D204" s="178">
        <v>2</v>
      </c>
      <c r="E204" s="178"/>
      <c r="F204" s="298"/>
      <c r="G204" s="302"/>
      <c r="H204" s="298"/>
      <c r="I204" s="298"/>
      <c r="J204" s="178"/>
      <c r="K204" s="303"/>
      <c r="L204" s="244"/>
      <c r="M204" s="303">
        <v>0</v>
      </c>
      <c r="N204" s="298"/>
      <c r="O204" s="315"/>
      <c r="P204" s="298"/>
      <c r="Q204" s="298"/>
      <c r="R204" s="298"/>
      <c r="S204" s="178">
        <f t="shared" si="7"/>
        <v>0</v>
      </c>
      <c r="T204" s="178" t="e">
        <f>VLOOKUP(S204,'標準報酬表(R2.9～)'!A:I,3)</f>
        <v>#N/A</v>
      </c>
      <c r="U204" s="178" t="e">
        <f>VLOOKUP(S204,'標準報酬表(R2.9～)'!A:I,4)</f>
        <v>#N/A</v>
      </c>
      <c r="V204" s="178" t="e">
        <f>VLOOKUP(S204,'標準報酬表(R2.9～)'!A:I,6)</f>
        <v>#N/A</v>
      </c>
      <c r="W204" s="178" t="e">
        <f>VLOOKUP(S204,'標準報酬表(R2.9～)'!A:I,7)</f>
        <v>#N/A</v>
      </c>
      <c r="X204" s="178" t="e">
        <f>VLOOKUP(S204,'標準報酬表(R2.9～)'!A:I,8)</f>
        <v>#N/A</v>
      </c>
      <c r="Y204" s="178" t="e">
        <f>VLOOKUP(S204,'標準報酬表(R2.9～)'!A:I,9)</f>
        <v>#N/A</v>
      </c>
      <c r="Z204" s="298"/>
      <c r="AA204" s="305"/>
      <c r="AB204" s="305"/>
      <c r="AC204" s="305"/>
      <c r="AD204" s="305"/>
      <c r="AE204" s="7"/>
      <c r="AF204" s="307"/>
      <c r="AG204" s="308"/>
      <c r="AH204" s="309"/>
      <c r="AI204" s="310"/>
      <c r="AJ204" s="7"/>
      <c r="AK204" s="7"/>
      <c r="AL204" s="7"/>
      <c r="AN204" s="7"/>
      <c r="AO204" s="7"/>
      <c r="AP204" s="7"/>
      <c r="AQ204" s="7"/>
      <c r="AR204" s="7"/>
      <c r="AS204" s="7"/>
      <c r="AT204" s="280">
        <v>1</v>
      </c>
      <c r="AU204" s="298"/>
      <c r="AV204" s="298"/>
    </row>
    <row r="205" spans="1:48">
      <c r="A205" s="296"/>
      <c r="B205" s="297"/>
      <c r="C205" s="298"/>
      <c r="D205" s="178">
        <v>2</v>
      </c>
      <c r="E205" s="178"/>
      <c r="F205" s="298"/>
      <c r="G205" s="302"/>
      <c r="H205" s="298"/>
      <c r="I205" s="298"/>
      <c r="J205" s="178"/>
      <c r="K205" s="303"/>
      <c r="L205" s="244"/>
      <c r="M205" s="303">
        <v>0</v>
      </c>
      <c r="N205" s="298"/>
      <c r="O205" s="315"/>
      <c r="P205" s="298"/>
      <c r="Q205" s="298"/>
      <c r="R205" s="298"/>
      <c r="S205" s="178">
        <f t="shared" si="7"/>
        <v>0</v>
      </c>
      <c r="T205" s="178" t="e">
        <f>VLOOKUP(S205,'標準報酬表(R2.9～)'!A:I,3)</f>
        <v>#N/A</v>
      </c>
      <c r="U205" s="178" t="e">
        <f>VLOOKUP(S205,'標準報酬表(R2.9～)'!A:I,4)</f>
        <v>#N/A</v>
      </c>
      <c r="V205" s="178" t="e">
        <f>VLOOKUP(S205,'標準報酬表(R2.9～)'!A:I,6)</f>
        <v>#N/A</v>
      </c>
      <c r="W205" s="178" t="e">
        <f>VLOOKUP(S205,'標準報酬表(R2.9～)'!A:I,7)</f>
        <v>#N/A</v>
      </c>
      <c r="X205" s="178" t="e">
        <f>VLOOKUP(S205,'標準報酬表(R2.9～)'!A:I,8)</f>
        <v>#N/A</v>
      </c>
      <c r="Y205" s="178" t="e">
        <f>VLOOKUP(S205,'標準報酬表(R2.9～)'!A:I,9)</f>
        <v>#N/A</v>
      </c>
      <c r="Z205" s="298"/>
      <c r="AA205" s="305"/>
      <c r="AB205" s="305"/>
      <c r="AC205" s="305"/>
      <c r="AD205" s="305"/>
      <c r="AE205" s="7"/>
      <c r="AF205" s="307"/>
      <c r="AG205" s="308"/>
      <c r="AH205" s="309"/>
      <c r="AI205" s="310"/>
      <c r="AJ205" s="7"/>
      <c r="AK205" s="7"/>
      <c r="AL205" s="7"/>
      <c r="AN205" s="7"/>
      <c r="AO205" s="7"/>
      <c r="AP205" s="7"/>
      <c r="AQ205" s="7"/>
      <c r="AR205" s="7"/>
      <c r="AS205" s="7"/>
      <c r="AT205" s="280">
        <v>1</v>
      </c>
      <c r="AU205" s="298"/>
      <c r="AV205" s="298"/>
    </row>
    <row r="206" spans="1:48">
      <c r="A206" s="296"/>
      <c r="B206" s="297"/>
      <c r="C206" s="298"/>
      <c r="D206" s="178">
        <v>2</v>
      </c>
      <c r="E206" s="178"/>
      <c r="F206" s="298"/>
      <c r="G206" s="302"/>
      <c r="H206" s="298"/>
      <c r="I206" s="298"/>
      <c r="J206" s="178"/>
      <c r="K206" s="303"/>
      <c r="L206" s="244"/>
      <c r="M206" s="303">
        <v>0</v>
      </c>
      <c r="N206" s="298"/>
      <c r="O206" s="315"/>
      <c r="P206" s="298"/>
      <c r="Q206" s="298"/>
      <c r="R206" s="298"/>
      <c r="S206" s="178">
        <f t="shared" si="7"/>
        <v>0</v>
      </c>
      <c r="T206" s="178" t="e">
        <f>VLOOKUP(S206,'標準報酬表(R2.9～)'!A:I,3)</f>
        <v>#N/A</v>
      </c>
      <c r="U206" s="178" t="e">
        <f>VLOOKUP(S206,'標準報酬表(R2.9～)'!A:I,4)</f>
        <v>#N/A</v>
      </c>
      <c r="V206" s="178" t="e">
        <f>VLOOKUP(S206,'標準報酬表(R2.9～)'!A:I,6)</f>
        <v>#N/A</v>
      </c>
      <c r="W206" s="178" t="e">
        <f>VLOOKUP(S206,'標準報酬表(R2.9～)'!A:I,7)</f>
        <v>#N/A</v>
      </c>
      <c r="X206" s="178" t="e">
        <f>VLOOKUP(S206,'標準報酬表(R2.9～)'!A:I,8)</f>
        <v>#N/A</v>
      </c>
      <c r="Y206" s="178" t="e">
        <f>VLOOKUP(S206,'標準報酬表(R2.9～)'!A:I,9)</f>
        <v>#N/A</v>
      </c>
      <c r="Z206" s="298"/>
      <c r="AA206" s="305"/>
      <c r="AB206" s="305"/>
      <c r="AC206" s="305"/>
      <c r="AD206" s="305"/>
      <c r="AE206" s="7"/>
      <c r="AF206" s="307"/>
      <c r="AG206" s="308"/>
      <c r="AH206" s="309"/>
      <c r="AI206" s="310"/>
      <c r="AJ206" s="7"/>
      <c r="AK206" s="7"/>
      <c r="AL206" s="7"/>
      <c r="AN206" s="7"/>
      <c r="AO206" s="7"/>
      <c r="AP206" s="7"/>
      <c r="AQ206" s="7"/>
      <c r="AR206" s="7"/>
      <c r="AS206" s="7"/>
      <c r="AT206" s="280">
        <v>1</v>
      </c>
      <c r="AU206" s="298"/>
      <c r="AV206" s="298"/>
    </row>
    <row r="207" spans="1:48">
      <c r="A207" s="296"/>
      <c r="B207" s="297"/>
      <c r="C207" s="298"/>
      <c r="D207" s="178">
        <v>2</v>
      </c>
      <c r="E207" s="178"/>
      <c r="F207" s="298"/>
      <c r="G207" s="302"/>
      <c r="H207" s="298"/>
      <c r="I207" s="298"/>
      <c r="J207" s="178"/>
      <c r="K207" s="303"/>
      <c r="L207" s="244"/>
      <c r="M207" s="303">
        <v>0</v>
      </c>
      <c r="N207" s="298"/>
      <c r="O207" s="315"/>
      <c r="P207" s="298"/>
      <c r="Q207" s="298"/>
      <c r="R207" s="298"/>
      <c r="S207" s="178">
        <f t="shared" si="7"/>
        <v>0</v>
      </c>
      <c r="T207" s="178" t="e">
        <f>VLOOKUP(S207,'標準報酬表(R2.9～)'!A:I,3)</f>
        <v>#N/A</v>
      </c>
      <c r="U207" s="178" t="e">
        <f>VLOOKUP(S207,'標準報酬表(R2.9～)'!A:I,4)</f>
        <v>#N/A</v>
      </c>
      <c r="V207" s="178" t="e">
        <f>VLOOKUP(S207,'標準報酬表(R2.9～)'!A:I,6)</f>
        <v>#N/A</v>
      </c>
      <c r="W207" s="178" t="e">
        <f>VLOOKUP(S207,'標準報酬表(R2.9～)'!A:I,7)</f>
        <v>#N/A</v>
      </c>
      <c r="X207" s="178" t="e">
        <f>VLOOKUP(S207,'標準報酬表(R2.9～)'!A:I,8)</f>
        <v>#N/A</v>
      </c>
      <c r="Y207" s="178" t="e">
        <f>VLOOKUP(S207,'標準報酬表(R2.9～)'!A:I,9)</f>
        <v>#N/A</v>
      </c>
      <c r="Z207" s="298"/>
      <c r="AA207" s="305"/>
      <c r="AB207" s="305"/>
      <c r="AC207" s="305"/>
      <c r="AD207" s="305"/>
      <c r="AE207" s="7"/>
      <c r="AF207" s="307"/>
      <c r="AG207" s="308"/>
      <c r="AH207" s="309"/>
      <c r="AI207" s="310"/>
      <c r="AJ207" s="7"/>
      <c r="AK207" s="7"/>
      <c r="AL207" s="7"/>
      <c r="AN207" s="7"/>
      <c r="AO207" s="7"/>
      <c r="AP207" s="7"/>
      <c r="AQ207" s="7"/>
      <c r="AR207" s="7"/>
      <c r="AS207" s="7"/>
      <c r="AT207" s="280">
        <v>1</v>
      </c>
      <c r="AU207" s="298"/>
      <c r="AV207" s="298"/>
    </row>
    <row r="208" spans="1:48">
      <c r="A208" s="296"/>
      <c r="B208" s="297"/>
      <c r="C208" s="298"/>
      <c r="D208" s="178">
        <v>2</v>
      </c>
      <c r="E208" s="178"/>
      <c r="F208" s="298"/>
      <c r="G208" s="302"/>
      <c r="H208" s="298"/>
      <c r="I208" s="298"/>
      <c r="J208" s="178"/>
      <c r="K208" s="303"/>
      <c r="L208" s="244"/>
      <c r="M208" s="303">
        <v>0</v>
      </c>
      <c r="N208" s="298"/>
      <c r="O208" s="315"/>
      <c r="P208" s="298"/>
      <c r="Q208" s="298"/>
      <c r="R208" s="298"/>
      <c r="S208" s="178">
        <f t="shared" si="7"/>
        <v>0</v>
      </c>
      <c r="T208" s="178" t="e">
        <f>VLOOKUP(S208,'標準報酬表(R2.9～)'!A:I,3)</f>
        <v>#N/A</v>
      </c>
      <c r="U208" s="178" t="e">
        <f>VLOOKUP(S208,'標準報酬表(R2.9～)'!A:I,4)</f>
        <v>#N/A</v>
      </c>
      <c r="V208" s="178" t="e">
        <f>VLOOKUP(S208,'標準報酬表(R2.9～)'!A:I,6)</f>
        <v>#N/A</v>
      </c>
      <c r="W208" s="178" t="e">
        <f>VLOOKUP(S208,'標準報酬表(R2.9～)'!A:I,7)</f>
        <v>#N/A</v>
      </c>
      <c r="X208" s="178" t="e">
        <f>VLOOKUP(S208,'標準報酬表(R2.9～)'!A:I,8)</f>
        <v>#N/A</v>
      </c>
      <c r="Y208" s="178" t="e">
        <f>VLOOKUP(S208,'標準報酬表(R2.9～)'!A:I,9)</f>
        <v>#N/A</v>
      </c>
      <c r="Z208" s="298"/>
      <c r="AA208" s="305"/>
      <c r="AB208" s="305"/>
      <c r="AC208" s="305"/>
      <c r="AD208" s="305"/>
      <c r="AE208" s="7"/>
      <c r="AF208" s="307"/>
      <c r="AG208" s="308"/>
      <c r="AH208" s="309"/>
      <c r="AI208" s="310"/>
      <c r="AJ208" s="7"/>
      <c r="AK208" s="7"/>
      <c r="AL208" s="7"/>
      <c r="AN208" s="7"/>
      <c r="AO208" s="7"/>
      <c r="AP208" s="7"/>
      <c r="AQ208" s="7"/>
      <c r="AR208" s="7"/>
      <c r="AS208" s="7"/>
      <c r="AT208" s="280">
        <v>1</v>
      </c>
      <c r="AU208" s="298"/>
      <c r="AV208" s="298"/>
    </row>
    <row r="209" spans="1:48">
      <c r="A209" s="296"/>
      <c r="B209" s="297"/>
      <c r="C209" s="298"/>
      <c r="D209" s="178">
        <v>2</v>
      </c>
      <c r="E209" s="178"/>
      <c r="F209" s="298"/>
      <c r="G209" s="302"/>
      <c r="H209" s="298"/>
      <c r="I209" s="298"/>
      <c r="J209" s="178"/>
      <c r="K209" s="303"/>
      <c r="L209" s="244"/>
      <c r="M209" s="303">
        <v>0</v>
      </c>
      <c r="N209" s="298"/>
      <c r="O209" s="315"/>
      <c r="P209" s="298"/>
      <c r="Q209" s="298"/>
      <c r="R209" s="298"/>
      <c r="S209" s="178">
        <f t="shared" si="7"/>
        <v>0</v>
      </c>
      <c r="T209" s="178" t="e">
        <f>VLOOKUP(S209,'標準報酬表(R2.9～)'!A:I,3)</f>
        <v>#N/A</v>
      </c>
      <c r="U209" s="178" t="e">
        <f>VLOOKUP(S209,'標準報酬表(R2.9～)'!A:I,4)</f>
        <v>#N/A</v>
      </c>
      <c r="V209" s="178" t="e">
        <f>VLOOKUP(S209,'標準報酬表(R2.9～)'!A:I,6)</f>
        <v>#N/A</v>
      </c>
      <c r="W209" s="178" t="e">
        <f>VLOOKUP(S209,'標準報酬表(R2.9～)'!A:I,7)</f>
        <v>#N/A</v>
      </c>
      <c r="X209" s="178" t="e">
        <f>VLOOKUP(S209,'標準報酬表(R2.9～)'!A:I,8)</f>
        <v>#N/A</v>
      </c>
      <c r="Y209" s="178" t="e">
        <f>VLOOKUP(S209,'標準報酬表(R2.9～)'!A:I,9)</f>
        <v>#N/A</v>
      </c>
      <c r="Z209" s="298"/>
      <c r="AA209" s="305"/>
      <c r="AB209" s="305"/>
      <c r="AC209" s="305"/>
      <c r="AD209" s="305"/>
      <c r="AE209" s="7"/>
      <c r="AF209" s="307"/>
      <c r="AG209" s="308"/>
      <c r="AH209" s="309"/>
      <c r="AI209" s="310"/>
      <c r="AJ209" s="7"/>
      <c r="AK209" s="7"/>
      <c r="AL209" s="7"/>
      <c r="AN209" s="7"/>
      <c r="AO209" s="7"/>
      <c r="AP209" s="7"/>
      <c r="AQ209" s="7"/>
      <c r="AR209" s="7"/>
      <c r="AS209" s="7"/>
      <c r="AT209" s="280">
        <v>1</v>
      </c>
      <c r="AU209" s="298"/>
      <c r="AV209" s="298"/>
    </row>
    <row r="210" spans="1:48">
      <c r="A210" s="296"/>
      <c r="B210" s="297"/>
      <c r="C210" s="298"/>
      <c r="D210" s="178">
        <v>2</v>
      </c>
      <c r="E210" s="178"/>
      <c r="F210" s="298"/>
      <c r="G210" s="302"/>
      <c r="H210" s="298"/>
      <c r="I210" s="298"/>
      <c r="J210" s="178"/>
      <c r="K210" s="303"/>
      <c r="L210" s="244"/>
      <c r="M210" s="303">
        <v>0</v>
      </c>
      <c r="N210" s="298"/>
      <c r="O210" s="315"/>
      <c r="P210" s="298"/>
      <c r="Q210" s="298"/>
      <c r="R210" s="298"/>
      <c r="S210" s="178">
        <f t="shared" si="7"/>
        <v>0</v>
      </c>
      <c r="T210" s="178" t="e">
        <f>VLOOKUP(S210,'標準報酬表(R2.9～)'!A:I,3)</f>
        <v>#N/A</v>
      </c>
      <c r="U210" s="178" t="e">
        <f>VLOOKUP(S210,'標準報酬表(R2.9～)'!A:I,4)</f>
        <v>#N/A</v>
      </c>
      <c r="V210" s="178" t="e">
        <f>VLOOKUP(S210,'標準報酬表(R2.9～)'!A:I,6)</f>
        <v>#N/A</v>
      </c>
      <c r="W210" s="178" t="e">
        <f>VLOOKUP(S210,'標準報酬表(R2.9～)'!A:I,7)</f>
        <v>#N/A</v>
      </c>
      <c r="X210" s="178" t="e">
        <f>VLOOKUP(S210,'標準報酬表(R2.9～)'!A:I,8)</f>
        <v>#N/A</v>
      </c>
      <c r="Y210" s="178" t="e">
        <f>VLOOKUP(S210,'標準報酬表(R2.9～)'!A:I,9)</f>
        <v>#N/A</v>
      </c>
      <c r="Z210" s="298"/>
      <c r="AA210" s="305"/>
      <c r="AB210" s="305"/>
      <c r="AC210" s="305"/>
      <c r="AD210" s="305"/>
      <c r="AE210" s="7"/>
      <c r="AF210" s="307"/>
      <c r="AG210" s="308"/>
      <c r="AH210" s="309"/>
      <c r="AI210" s="310"/>
      <c r="AJ210" s="7"/>
      <c r="AK210" s="7"/>
      <c r="AL210" s="7"/>
      <c r="AN210" s="7"/>
      <c r="AO210" s="7"/>
      <c r="AP210" s="7"/>
      <c r="AQ210" s="7"/>
      <c r="AR210" s="7"/>
      <c r="AS210" s="7"/>
      <c r="AT210" s="280">
        <v>1</v>
      </c>
      <c r="AU210" s="298"/>
      <c r="AV210" s="298"/>
    </row>
    <row r="211" spans="1:48">
      <c r="A211" s="296"/>
      <c r="B211" s="297"/>
      <c r="C211" s="298"/>
      <c r="D211" s="178">
        <v>2</v>
      </c>
      <c r="E211" s="178"/>
      <c r="F211" s="298"/>
      <c r="G211" s="302"/>
      <c r="H211" s="298"/>
      <c r="I211" s="298"/>
      <c r="J211" s="178"/>
      <c r="K211" s="303"/>
      <c r="L211" s="244"/>
      <c r="M211" s="303">
        <v>0</v>
      </c>
      <c r="N211" s="298"/>
      <c r="O211" s="315"/>
      <c r="P211" s="298"/>
      <c r="Q211" s="298"/>
      <c r="R211" s="298"/>
      <c r="S211" s="178">
        <f t="shared" si="7"/>
        <v>0</v>
      </c>
      <c r="T211" s="178" t="e">
        <f>VLOOKUP(S211,'標準報酬表(R2.9～)'!A:I,3)</f>
        <v>#N/A</v>
      </c>
      <c r="U211" s="178" t="e">
        <f>VLOOKUP(S211,'標準報酬表(R2.9～)'!A:I,4)</f>
        <v>#N/A</v>
      </c>
      <c r="V211" s="178" t="e">
        <f>VLOOKUP(S211,'標準報酬表(R2.9～)'!A:I,6)</f>
        <v>#N/A</v>
      </c>
      <c r="W211" s="178" t="e">
        <f>VLOOKUP(S211,'標準報酬表(R2.9～)'!A:I,7)</f>
        <v>#N/A</v>
      </c>
      <c r="X211" s="178" t="e">
        <f>VLOOKUP(S211,'標準報酬表(R2.9～)'!A:I,8)</f>
        <v>#N/A</v>
      </c>
      <c r="Y211" s="178" t="e">
        <f>VLOOKUP(S211,'標準報酬表(R2.9～)'!A:I,9)</f>
        <v>#N/A</v>
      </c>
      <c r="Z211" s="298"/>
      <c r="AA211" s="305"/>
      <c r="AB211" s="305"/>
      <c r="AC211" s="305"/>
      <c r="AD211" s="305"/>
      <c r="AE211" s="7"/>
      <c r="AF211" s="307"/>
      <c r="AG211" s="308"/>
      <c r="AH211" s="309"/>
      <c r="AI211" s="310"/>
      <c r="AJ211" s="7"/>
      <c r="AK211" s="7"/>
      <c r="AL211" s="7"/>
      <c r="AN211" s="7"/>
      <c r="AO211" s="7"/>
      <c r="AP211" s="7"/>
      <c r="AQ211" s="7"/>
      <c r="AR211" s="7"/>
      <c r="AS211" s="7"/>
      <c r="AT211" s="280">
        <v>1</v>
      </c>
      <c r="AU211" s="298"/>
      <c r="AV211" s="298"/>
    </row>
    <row r="212" spans="1:48">
      <c r="A212" s="296"/>
      <c r="B212" s="297"/>
      <c r="C212" s="298"/>
      <c r="D212" s="178">
        <v>2</v>
      </c>
      <c r="E212" s="178"/>
      <c r="F212" s="298"/>
      <c r="G212" s="302"/>
      <c r="H212" s="298"/>
      <c r="I212" s="298"/>
      <c r="J212" s="178"/>
      <c r="K212" s="303"/>
      <c r="L212" s="244"/>
      <c r="M212" s="303">
        <v>0</v>
      </c>
      <c r="N212" s="298"/>
      <c r="O212" s="315"/>
      <c r="P212" s="298"/>
      <c r="Q212" s="298"/>
      <c r="R212" s="298"/>
      <c r="S212" s="178">
        <f t="shared" si="7"/>
        <v>0</v>
      </c>
      <c r="T212" s="178" t="e">
        <f>VLOOKUP(S212,'標準報酬表(R2.9～)'!A:I,3)</f>
        <v>#N/A</v>
      </c>
      <c r="U212" s="178" t="e">
        <f>VLOOKUP(S212,'標準報酬表(R2.9～)'!A:I,4)</f>
        <v>#N/A</v>
      </c>
      <c r="V212" s="178" t="e">
        <f>VLOOKUP(S212,'標準報酬表(R2.9～)'!A:I,6)</f>
        <v>#N/A</v>
      </c>
      <c r="W212" s="178" t="e">
        <f>VLOOKUP(S212,'標準報酬表(R2.9～)'!A:I,7)</f>
        <v>#N/A</v>
      </c>
      <c r="X212" s="178" t="e">
        <f>VLOOKUP(S212,'標準報酬表(R2.9～)'!A:I,8)</f>
        <v>#N/A</v>
      </c>
      <c r="Y212" s="178" t="e">
        <f>VLOOKUP(S212,'標準報酬表(R2.9～)'!A:I,9)</f>
        <v>#N/A</v>
      </c>
      <c r="Z212" s="298"/>
      <c r="AA212" s="305"/>
      <c r="AB212" s="305"/>
      <c r="AC212" s="305"/>
      <c r="AD212" s="305"/>
      <c r="AE212" s="7"/>
      <c r="AF212" s="307"/>
      <c r="AG212" s="308"/>
      <c r="AH212" s="309"/>
      <c r="AI212" s="310"/>
      <c r="AJ212" s="7"/>
      <c r="AK212" s="7"/>
      <c r="AL212" s="7"/>
      <c r="AN212" s="7"/>
      <c r="AO212" s="7"/>
      <c r="AP212" s="7"/>
      <c r="AQ212" s="7"/>
      <c r="AR212" s="7"/>
      <c r="AS212" s="7"/>
      <c r="AT212" s="280">
        <v>1</v>
      </c>
      <c r="AU212" s="298"/>
      <c r="AV212" s="298"/>
    </row>
    <row r="213" spans="1:48">
      <c r="A213" s="296"/>
      <c r="B213" s="297"/>
      <c r="C213" s="298"/>
      <c r="D213" s="178">
        <v>2</v>
      </c>
      <c r="E213" s="178"/>
      <c r="F213" s="298"/>
      <c r="G213" s="302"/>
      <c r="H213" s="298"/>
      <c r="I213" s="298"/>
      <c r="J213" s="178"/>
      <c r="K213" s="303"/>
      <c r="L213" s="244"/>
      <c r="M213" s="303">
        <v>0</v>
      </c>
      <c r="N213" s="298"/>
      <c r="O213" s="315"/>
      <c r="P213" s="298"/>
      <c r="Q213" s="298"/>
      <c r="R213" s="298"/>
      <c r="S213" s="178">
        <f t="shared" si="7"/>
        <v>0</v>
      </c>
      <c r="T213" s="178" t="e">
        <f>VLOOKUP(S213,'標準報酬表(R2.9～)'!A:I,3)</f>
        <v>#N/A</v>
      </c>
      <c r="U213" s="178" t="e">
        <f>VLOOKUP(S213,'標準報酬表(R2.9～)'!A:I,4)</f>
        <v>#N/A</v>
      </c>
      <c r="V213" s="178" t="e">
        <f>VLOOKUP(S213,'標準報酬表(R2.9～)'!A:I,6)</f>
        <v>#N/A</v>
      </c>
      <c r="W213" s="178" t="e">
        <f>VLOOKUP(S213,'標準報酬表(R2.9～)'!A:I,7)</f>
        <v>#N/A</v>
      </c>
      <c r="X213" s="178" t="e">
        <f>VLOOKUP(S213,'標準報酬表(R2.9～)'!A:I,8)</f>
        <v>#N/A</v>
      </c>
      <c r="Y213" s="178" t="e">
        <f>VLOOKUP(S213,'標準報酬表(R2.9～)'!A:I,9)</f>
        <v>#N/A</v>
      </c>
      <c r="Z213" s="298"/>
      <c r="AA213" s="305"/>
      <c r="AB213" s="305"/>
      <c r="AC213" s="305"/>
      <c r="AD213" s="305"/>
      <c r="AE213" s="7"/>
      <c r="AF213" s="307"/>
      <c r="AG213" s="308"/>
      <c r="AH213" s="309"/>
      <c r="AI213" s="310"/>
      <c r="AJ213" s="7"/>
      <c r="AK213" s="7"/>
      <c r="AL213" s="7"/>
      <c r="AN213" s="7"/>
      <c r="AO213" s="7"/>
      <c r="AP213" s="7"/>
      <c r="AQ213" s="7"/>
      <c r="AR213" s="7"/>
      <c r="AS213" s="7"/>
      <c r="AT213" s="280">
        <v>1</v>
      </c>
      <c r="AU213" s="298"/>
      <c r="AV213" s="298"/>
    </row>
    <row r="214" spans="1:48">
      <c r="A214" s="296"/>
      <c r="B214" s="297"/>
      <c r="C214" s="298"/>
      <c r="D214" s="178">
        <v>2</v>
      </c>
      <c r="E214" s="178"/>
      <c r="F214" s="298"/>
      <c r="G214" s="302"/>
      <c r="H214" s="298"/>
      <c r="I214" s="298"/>
      <c r="J214" s="178"/>
      <c r="K214" s="303"/>
      <c r="L214" s="244"/>
      <c r="M214" s="303">
        <v>0</v>
      </c>
      <c r="N214" s="298"/>
      <c r="O214" s="315"/>
      <c r="P214" s="298"/>
      <c r="Q214" s="298"/>
      <c r="R214" s="298"/>
      <c r="S214" s="178">
        <f t="shared" si="7"/>
        <v>0</v>
      </c>
      <c r="T214" s="178" t="e">
        <f>VLOOKUP(S214,'標準報酬表(R2.9～)'!A:I,3)</f>
        <v>#N/A</v>
      </c>
      <c r="U214" s="178" t="e">
        <f>VLOOKUP(S214,'標準報酬表(R2.9～)'!A:I,4)</f>
        <v>#N/A</v>
      </c>
      <c r="V214" s="178" t="e">
        <f>VLOOKUP(S214,'標準報酬表(R2.9～)'!A:I,6)</f>
        <v>#N/A</v>
      </c>
      <c r="W214" s="178" t="e">
        <f>VLOOKUP(S214,'標準報酬表(R2.9～)'!A:I,7)</f>
        <v>#N/A</v>
      </c>
      <c r="X214" s="178" t="e">
        <f>VLOOKUP(S214,'標準報酬表(R2.9～)'!A:I,8)</f>
        <v>#N/A</v>
      </c>
      <c r="Y214" s="178" t="e">
        <f>VLOOKUP(S214,'標準報酬表(R2.9～)'!A:I,9)</f>
        <v>#N/A</v>
      </c>
      <c r="Z214" s="298"/>
      <c r="AA214" s="305"/>
      <c r="AB214" s="305"/>
      <c r="AC214" s="305"/>
      <c r="AD214" s="305"/>
      <c r="AE214" s="7"/>
      <c r="AF214" s="307"/>
      <c r="AG214" s="308"/>
      <c r="AH214" s="309"/>
      <c r="AI214" s="310"/>
      <c r="AJ214" s="7"/>
      <c r="AK214" s="7"/>
      <c r="AL214" s="7"/>
      <c r="AN214" s="7"/>
      <c r="AO214" s="7"/>
      <c r="AP214" s="7"/>
      <c r="AQ214" s="7"/>
      <c r="AR214" s="7"/>
      <c r="AS214" s="7"/>
      <c r="AT214" s="280">
        <v>1</v>
      </c>
      <c r="AU214" s="298"/>
      <c r="AV214" s="298"/>
    </row>
    <row r="215" spans="1:48">
      <c r="A215" s="296"/>
      <c r="B215" s="297"/>
      <c r="C215" s="298"/>
      <c r="D215" s="178">
        <v>2</v>
      </c>
      <c r="E215" s="178"/>
      <c r="F215" s="298"/>
      <c r="G215" s="302"/>
      <c r="H215" s="298"/>
      <c r="I215" s="298"/>
      <c r="J215" s="178"/>
      <c r="K215" s="303"/>
      <c r="L215" s="244"/>
      <c r="M215" s="303">
        <v>0</v>
      </c>
      <c r="N215" s="298"/>
      <c r="O215" s="315"/>
      <c r="P215" s="298"/>
      <c r="Q215" s="298"/>
      <c r="R215" s="298"/>
      <c r="S215" s="178">
        <f t="shared" si="7"/>
        <v>0</v>
      </c>
      <c r="T215" s="178" t="e">
        <f>VLOOKUP(S215,'標準報酬表(R2.9～)'!A:I,3)</f>
        <v>#N/A</v>
      </c>
      <c r="U215" s="178" t="e">
        <f>VLOOKUP(S215,'標準報酬表(R2.9～)'!A:I,4)</f>
        <v>#N/A</v>
      </c>
      <c r="V215" s="178" t="e">
        <f>VLOOKUP(S215,'標準報酬表(R2.9～)'!A:I,6)</f>
        <v>#N/A</v>
      </c>
      <c r="W215" s="178" t="e">
        <f>VLOOKUP(S215,'標準報酬表(R2.9～)'!A:I,7)</f>
        <v>#N/A</v>
      </c>
      <c r="X215" s="178" t="e">
        <f>VLOOKUP(S215,'標準報酬表(R2.9～)'!A:I,8)</f>
        <v>#N/A</v>
      </c>
      <c r="Y215" s="178" t="e">
        <f>VLOOKUP(S215,'標準報酬表(R2.9～)'!A:I,9)</f>
        <v>#N/A</v>
      </c>
      <c r="Z215" s="298"/>
      <c r="AA215" s="305"/>
      <c r="AB215" s="305"/>
      <c r="AC215" s="305"/>
      <c r="AD215" s="305"/>
      <c r="AE215" s="7"/>
      <c r="AF215" s="307"/>
      <c r="AG215" s="308"/>
      <c r="AH215" s="309"/>
      <c r="AI215" s="310"/>
      <c r="AJ215" s="7"/>
      <c r="AK215" s="7"/>
      <c r="AL215" s="7"/>
      <c r="AN215" s="7"/>
      <c r="AO215" s="7"/>
      <c r="AP215" s="7"/>
      <c r="AQ215" s="7"/>
      <c r="AR215" s="7"/>
      <c r="AS215" s="7"/>
      <c r="AT215" s="280">
        <v>1</v>
      </c>
      <c r="AU215" s="298"/>
      <c r="AV215" s="298"/>
    </row>
    <row r="216" spans="1:48">
      <c r="A216" s="296"/>
      <c r="B216" s="297"/>
      <c r="C216" s="298"/>
      <c r="D216" s="178">
        <v>2</v>
      </c>
      <c r="E216" s="178"/>
      <c r="F216" s="298"/>
      <c r="G216" s="302"/>
      <c r="H216" s="298"/>
      <c r="I216" s="298"/>
      <c r="J216" s="178"/>
      <c r="K216" s="303"/>
      <c r="L216" s="244"/>
      <c r="M216" s="303">
        <v>0</v>
      </c>
      <c r="N216" s="298"/>
      <c r="O216" s="315"/>
      <c r="P216" s="298"/>
      <c r="Q216" s="298"/>
      <c r="R216" s="298"/>
      <c r="S216" s="178">
        <f t="shared" si="7"/>
        <v>0</v>
      </c>
      <c r="T216" s="178" t="e">
        <f>VLOOKUP(S216,'標準報酬表(R2.9～)'!A:I,3)</f>
        <v>#N/A</v>
      </c>
      <c r="U216" s="178" t="e">
        <f>VLOOKUP(S216,'標準報酬表(R2.9～)'!A:I,4)</f>
        <v>#N/A</v>
      </c>
      <c r="V216" s="178" t="e">
        <f>VLOOKUP(S216,'標準報酬表(R2.9～)'!A:I,6)</f>
        <v>#N/A</v>
      </c>
      <c r="W216" s="178" t="e">
        <f>VLOOKUP(S216,'標準報酬表(R2.9～)'!A:I,7)</f>
        <v>#N/A</v>
      </c>
      <c r="X216" s="178" t="e">
        <f>VLOOKUP(S216,'標準報酬表(R2.9～)'!A:I,8)</f>
        <v>#N/A</v>
      </c>
      <c r="Y216" s="178" t="e">
        <f>VLOOKUP(S216,'標準報酬表(R2.9～)'!A:I,9)</f>
        <v>#N/A</v>
      </c>
      <c r="Z216" s="298"/>
      <c r="AA216" s="305"/>
      <c r="AB216" s="305"/>
      <c r="AC216" s="305"/>
      <c r="AD216" s="305"/>
      <c r="AE216" s="7"/>
      <c r="AF216" s="307"/>
      <c r="AG216" s="308"/>
      <c r="AH216" s="309"/>
      <c r="AI216" s="310"/>
      <c r="AJ216" s="7"/>
      <c r="AK216" s="7"/>
      <c r="AL216" s="7"/>
      <c r="AN216" s="7"/>
      <c r="AO216" s="7"/>
      <c r="AP216" s="7"/>
      <c r="AQ216" s="7"/>
      <c r="AR216" s="7"/>
      <c r="AS216" s="7"/>
      <c r="AT216" s="280">
        <v>1</v>
      </c>
      <c r="AU216" s="298"/>
      <c r="AV216" s="298"/>
    </row>
    <row r="217" spans="1:48">
      <c r="A217" s="296"/>
      <c r="B217" s="297"/>
      <c r="C217" s="298"/>
      <c r="D217" s="178">
        <v>2</v>
      </c>
      <c r="E217" s="178"/>
      <c r="F217" s="298"/>
      <c r="G217" s="302"/>
      <c r="H217" s="298"/>
      <c r="I217" s="298"/>
      <c r="J217" s="178"/>
      <c r="K217" s="303"/>
      <c r="L217" s="244"/>
      <c r="M217" s="303">
        <v>0</v>
      </c>
      <c r="N217" s="298"/>
      <c r="O217" s="315"/>
      <c r="P217" s="298"/>
      <c r="Q217" s="298"/>
      <c r="R217" s="298"/>
      <c r="S217" s="178">
        <f t="shared" si="7"/>
        <v>0</v>
      </c>
      <c r="T217" s="178" t="e">
        <f>VLOOKUP(S217,'標準報酬表(R2.9～)'!A:I,3)</f>
        <v>#N/A</v>
      </c>
      <c r="U217" s="178" t="e">
        <f>VLOOKUP(S217,'標準報酬表(R2.9～)'!A:I,4)</f>
        <v>#N/A</v>
      </c>
      <c r="V217" s="178" t="e">
        <f>VLOOKUP(S217,'標準報酬表(R2.9～)'!A:I,6)</f>
        <v>#N/A</v>
      </c>
      <c r="W217" s="178" t="e">
        <f>VLOOKUP(S217,'標準報酬表(R2.9～)'!A:I,7)</f>
        <v>#N/A</v>
      </c>
      <c r="X217" s="178" t="e">
        <f>VLOOKUP(S217,'標準報酬表(R2.9～)'!A:I,8)</f>
        <v>#N/A</v>
      </c>
      <c r="Y217" s="178" t="e">
        <f>VLOOKUP(S217,'標準報酬表(R2.9～)'!A:I,9)</f>
        <v>#N/A</v>
      </c>
      <c r="Z217" s="298"/>
      <c r="AA217" s="305"/>
      <c r="AB217" s="305"/>
      <c r="AC217" s="305"/>
      <c r="AD217" s="305"/>
      <c r="AE217" s="7"/>
      <c r="AF217" s="307"/>
      <c r="AG217" s="308"/>
      <c r="AH217" s="309"/>
      <c r="AI217" s="310"/>
      <c r="AJ217" s="7"/>
      <c r="AK217" s="7"/>
      <c r="AL217" s="7"/>
      <c r="AN217" s="7"/>
      <c r="AO217" s="7"/>
      <c r="AP217" s="7"/>
      <c r="AQ217" s="7"/>
      <c r="AR217" s="7"/>
      <c r="AS217" s="7"/>
      <c r="AT217" s="280">
        <v>1</v>
      </c>
      <c r="AU217" s="298"/>
      <c r="AV217" s="298"/>
    </row>
    <row r="218" spans="1:48">
      <c r="A218" s="296"/>
      <c r="B218" s="297"/>
      <c r="C218" s="298"/>
      <c r="D218" s="178">
        <v>2</v>
      </c>
      <c r="E218" s="178"/>
      <c r="F218" s="298"/>
      <c r="G218" s="302"/>
      <c r="H218" s="298"/>
      <c r="I218" s="298"/>
      <c r="J218" s="178"/>
      <c r="K218" s="303"/>
      <c r="L218" s="244"/>
      <c r="M218" s="303">
        <v>0</v>
      </c>
      <c r="N218" s="298"/>
      <c r="O218" s="315"/>
      <c r="P218" s="298"/>
      <c r="Q218" s="298"/>
      <c r="R218" s="298"/>
      <c r="S218" s="178">
        <f t="shared" si="7"/>
        <v>0</v>
      </c>
      <c r="T218" s="178" t="e">
        <f>VLOOKUP(S218,'標準報酬表(R2.9～)'!A:I,3)</f>
        <v>#N/A</v>
      </c>
      <c r="U218" s="178" t="e">
        <f>VLOOKUP(S218,'標準報酬表(R2.9～)'!A:I,4)</f>
        <v>#N/A</v>
      </c>
      <c r="V218" s="178" t="e">
        <f>VLOOKUP(S218,'標準報酬表(R2.9～)'!A:I,6)</f>
        <v>#N/A</v>
      </c>
      <c r="W218" s="178" t="e">
        <f>VLOOKUP(S218,'標準報酬表(R2.9～)'!A:I,7)</f>
        <v>#N/A</v>
      </c>
      <c r="X218" s="178" t="e">
        <f>VLOOKUP(S218,'標準報酬表(R2.9～)'!A:I,8)</f>
        <v>#N/A</v>
      </c>
      <c r="Y218" s="178" t="e">
        <f>VLOOKUP(S218,'標準報酬表(R2.9～)'!A:I,9)</f>
        <v>#N/A</v>
      </c>
      <c r="Z218" s="298"/>
      <c r="AA218" s="305"/>
      <c r="AB218" s="305"/>
      <c r="AC218" s="305"/>
      <c r="AD218" s="305"/>
      <c r="AE218" s="7"/>
      <c r="AF218" s="307"/>
      <c r="AG218" s="308"/>
      <c r="AH218" s="309"/>
      <c r="AI218" s="310"/>
      <c r="AJ218" s="7"/>
      <c r="AK218" s="7"/>
      <c r="AL218" s="7"/>
      <c r="AN218" s="7"/>
      <c r="AO218" s="7"/>
      <c r="AP218" s="7"/>
      <c r="AQ218" s="7"/>
      <c r="AR218" s="7"/>
      <c r="AS218" s="7"/>
      <c r="AT218" s="280">
        <v>1</v>
      </c>
      <c r="AU218" s="298"/>
      <c r="AV218" s="298"/>
    </row>
    <row r="219" spans="1:48">
      <c r="A219" s="296"/>
      <c r="B219" s="297"/>
      <c r="C219" s="298"/>
      <c r="D219" s="178">
        <v>2</v>
      </c>
      <c r="E219" s="178"/>
      <c r="F219" s="298"/>
      <c r="G219" s="302"/>
      <c r="H219" s="298"/>
      <c r="I219" s="298"/>
      <c r="J219" s="178"/>
      <c r="K219" s="303"/>
      <c r="L219" s="244"/>
      <c r="M219" s="303">
        <v>0</v>
      </c>
      <c r="N219" s="298"/>
      <c r="O219" s="315"/>
      <c r="P219" s="298"/>
      <c r="Q219" s="298"/>
      <c r="R219" s="298"/>
      <c r="S219" s="178">
        <f t="shared" si="7"/>
        <v>0</v>
      </c>
      <c r="T219" s="178" t="e">
        <f>VLOOKUP(S219,'標準報酬表(R2.9～)'!A:I,3)</f>
        <v>#N/A</v>
      </c>
      <c r="U219" s="178" t="e">
        <f>VLOOKUP(S219,'標準報酬表(R2.9～)'!A:I,4)</f>
        <v>#N/A</v>
      </c>
      <c r="V219" s="178" t="e">
        <f>VLOOKUP(S219,'標準報酬表(R2.9～)'!A:I,6)</f>
        <v>#N/A</v>
      </c>
      <c r="W219" s="178" t="e">
        <f>VLOOKUP(S219,'標準報酬表(R2.9～)'!A:I,7)</f>
        <v>#N/A</v>
      </c>
      <c r="X219" s="178" t="e">
        <f>VLOOKUP(S219,'標準報酬表(R2.9～)'!A:I,8)</f>
        <v>#N/A</v>
      </c>
      <c r="Y219" s="178" t="e">
        <f>VLOOKUP(S219,'標準報酬表(R2.9～)'!A:I,9)</f>
        <v>#N/A</v>
      </c>
      <c r="Z219" s="298"/>
      <c r="AA219" s="305"/>
      <c r="AB219" s="305"/>
      <c r="AC219" s="305"/>
      <c r="AD219" s="305"/>
      <c r="AE219" s="7"/>
      <c r="AF219" s="307"/>
      <c r="AG219" s="308"/>
      <c r="AH219" s="309"/>
      <c r="AI219" s="310"/>
      <c r="AJ219" s="7"/>
      <c r="AK219" s="7"/>
      <c r="AL219" s="7"/>
      <c r="AN219" s="7"/>
      <c r="AO219" s="7"/>
      <c r="AP219" s="7"/>
      <c r="AQ219" s="7"/>
      <c r="AR219" s="7"/>
      <c r="AS219" s="7"/>
      <c r="AT219" s="280">
        <v>1</v>
      </c>
      <c r="AU219" s="298"/>
      <c r="AV219" s="298"/>
    </row>
    <row r="220" spans="1:48">
      <c r="A220" s="296"/>
      <c r="B220" s="297"/>
      <c r="C220" s="298"/>
      <c r="D220" s="178">
        <v>2</v>
      </c>
      <c r="E220" s="178"/>
      <c r="F220" s="298"/>
      <c r="G220" s="302"/>
      <c r="H220" s="298"/>
      <c r="I220" s="298"/>
      <c r="J220" s="178"/>
      <c r="K220" s="303"/>
      <c r="L220" s="244"/>
      <c r="M220" s="303">
        <v>0</v>
      </c>
      <c r="N220" s="298"/>
      <c r="O220" s="315"/>
      <c r="P220" s="298"/>
      <c r="Q220" s="298"/>
      <c r="R220" s="298"/>
      <c r="S220" s="178">
        <f t="shared" si="7"/>
        <v>0</v>
      </c>
      <c r="T220" s="178" t="e">
        <f>VLOOKUP(S220,'標準報酬表(R2.9～)'!A:I,3)</f>
        <v>#N/A</v>
      </c>
      <c r="U220" s="178" t="e">
        <f>VLOOKUP(S220,'標準報酬表(R2.9～)'!A:I,4)</f>
        <v>#N/A</v>
      </c>
      <c r="V220" s="178" t="e">
        <f>VLOOKUP(S220,'標準報酬表(R2.9～)'!A:I,6)</f>
        <v>#N/A</v>
      </c>
      <c r="W220" s="178" t="e">
        <f>VLOOKUP(S220,'標準報酬表(R2.9～)'!A:I,7)</f>
        <v>#N/A</v>
      </c>
      <c r="X220" s="178" t="e">
        <f>VLOOKUP(S220,'標準報酬表(R2.9～)'!A:I,8)</f>
        <v>#N/A</v>
      </c>
      <c r="Y220" s="178" t="e">
        <f>VLOOKUP(S220,'標準報酬表(R2.9～)'!A:I,9)</f>
        <v>#N/A</v>
      </c>
      <c r="Z220" s="298"/>
      <c r="AA220" s="305"/>
      <c r="AB220" s="305"/>
      <c r="AC220" s="305"/>
      <c r="AD220" s="305"/>
      <c r="AE220" s="7"/>
      <c r="AF220" s="307"/>
      <c r="AG220" s="308"/>
      <c r="AH220" s="309"/>
      <c r="AI220" s="310"/>
      <c r="AJ220" s="7"/>
      <c r="AK220" s="7"/>
      <c r="AL220" s="7"/>
      <c r="AN220" s="7"/>
      <c r="AO220" s="7"/>
      <c r="AP220" s="7"/>
      <c r="AQ220" s="7"/>
      <c r="AR220" s="7"/>
      <c r="AS220" s="7"/>
      <c r="AT220" s="280">
        <v>1</v>
      </c>
      <c r="AU220" s="298"/>
      <c r="AV220" s="298"/>
    </row>
    <row r="221" spans="1:48">
      <c r="A221" s="296"/>
      <c r="B221" s="297"/>
      <c r="C221" s="298"/>
      <c r="D221" s="178">
        <v>2</v>
      </c>
      <c r="E221" s="178"/>
      <c r="F221" s="298"/>
      <c r="G221" s="302"/>
      <c r="H221" s="298"/>
      <c r="I221" s="298"/>
      <c r="J221" s="178"/>
      <c r="K221" s="303"/>
      <c r="L221" s="244"/>
      <c r="M221" s="303">
        <v>0</v>
      </c>
      <c r="N221" s="298"/>
      <c r="O221" s="315"/>
      <c r="P221" s="298"/>
      <c r="Q221" s="298"/>
      <c r="R221" s="298"/>
      <c r="S221" s="178">
        <f t="shared" si="7"/>
        <v>0</v>
      </c>
      <c r="T221" s="178" t="e">
        <f>VLOOKUP(S221,'標準報酬表(R2.9～)'!A:I,3)</f>
        <v>#N/A</v>
      </c>
      <c r="U221" s="178" t="e">
        <f>VLOOKUP(S221,'標準報酬表(R2.9～)'!A:I,4)</f>
        <v>#N/A</v>
      </c>
      <c r="V221" s="178" t="e">
        <f>VLOOKUP(S221,'標準報酬表(R2.9～)'!A:I,6)</f>
        <v>#N/A</v>
      </c>
      <c r="W221" s="178" t="e">
        <f>VLOOKUP(S221,'標準報酬表(R2.9～)'!A:I,7)</f>
        <v>#N/A</v>
      </c>
      <c r="X221" s="178" t="e">
        <f>VLOOKUP(S221,'標準報酬表(R2.9～)'!A:I,8)</f>
        <v>#N/A</v>
      </c>
      <c r="Y221" s="178" t="e">
        <f>VLOOKUP(S221,'標準報酬表(R2.9～)'!A:I,9)</f>
        <v>#N/A</v>
      </c>
      <c r="Z221" s="298"/>
      <c r="AA221" s="305"/>
      <c r="AB221" s="305"/>
      <c r="AC221" s="305"/>
      <c r="AD221" s="305"/>
      <c r="AE221" s="7"/>
      <c r="AF221" s="307"/>
      <c r="AG221" s="308"/>
      <c r="AH221" s="309"/>
      <c r="AI221" s="310"/>
      <c r="AJ221" s="7"/>
      <c r="AK221" s="7"/>
      <c r="AL221" s="7"/>
      <c r="AN221" s="7"/>
      <c r="AO221" s="7"/>
      <c r="AP221" s="7"/>
      <c r="AQ221" s="7"/>
      <c r="AR221" s="7"/>
      <c r="AS221" s="7"/>
      <c r="AT221" s="280">
        <v>1</v>
      </c>
      <c r="AU221" s="298"/>
      <c r="AV221" s="298"/>
    </row>
    <row r="222" spans="1:48">
      <c r="A222" s="296"/>
      <c r="B222" s="297"/>
      <c r="C222" s="298"/>
      <c r="D222" s="178">
        <v>2</v>
      </c>
      <c r="E222" s="178"/>
      <c r="F222" s="298"/>
      <c r="G222" s="302"/>
      <c r="H222" s="298"/>
      <c r="I222" s="298"/>
      <c r="J222" s="178"/>
      <c r="K222" s="303"/>
      <c r="L222" s="244"/>
      <c r="M222" s="303">
        <v>0</v>
      </c>
      <c r="N222" s="298"/>
      <c r="O222" s="315"/>
      <c r="P222" s="298"/>
      <c r="Q222" s="298"/>
      <c r="R222" s="298"/>
      <c r="S222" s="178">
        <f t="shared" si="7"/>
        <v>0</v>
      </c>
      <c r="T222" s="178" t="e">
        <f>VLOOKUP(S222,'標準報酬表(R2.9～)'!A:I,3)</f>
        <v>#N/A</v>
      </c>
      <c r="U222" s="178" t="e">
        <f>VLOOKUP(S222,'標準報酬表(R2.9～)'!A:I,4)</f>
        <v>#N/A</v>
      </c>
      <c r="V222" s="178" t="e">
        <f>VLOOKUP(S222,'標準報酬表(R2.9～)'!A:I,6)</f>
        <v>#N/A</v>
      </c>
      <c r="W222" s="178" t="e">
        <f>VLOOKUP(S222,'標準報酬表(R2.9～)'!A:I,7)</f>
        <v>#N/A</v>
      </c>
      <c r="X222" s="178" t="e">
        <f>VLOOKUP(S222,'標準報酬表(R2.9～)'!A:I,8)</f>
        <v>#N/A</v>
      </c>
      <c r="Y222" s="178" t="e">
        <f>VLOOKUP(S222,'標準報酬表(R2.9～)'!A:I,9)</f>
        <v>#N/A</v>
      </c>
      <c r="Z222" s="298"/>
      <c r="AA222" s="305"/>
      <c r="AB222" s="305"/>
      <c r="AC222" s="305"/>
      <c r="AD222" s="305"/>
      <c r="AE222" s="7"/>
      <c r="AF222" s="307"/>
      <c r="AG222" s="308"/>
      <c r="AH222" s="309"/>
      <c r="AI222" s="310"/>
      <c r="AJ222" s="7"/>
      <c r="AK222" s="7"/>
      <c r="AL222" s="7"/>
      <c r="AN222" s="7"/>
      <c r="AO222" s="7"/>
      <c r="AP222" s="7"/>
      <c r="AQ222" s="7"/>
      <c r="AR222" s="7"/>
      <c r="AS222" s="7"/>
      <c r="AT222" s="280">
        <v>1</v>
      </c>
      <c r="AU222" s="298"/>
      <c r="AV222" s="298"/>
    </row>
    <row r="223" spans="1:48">
      <c r="A223" s="296"/>
      <c r="B223" s="297"/>
      <c r="C223" s="298"/>
      <c r="D223" s="178">
        <v>2</v>
      </c>
      <c r="E223" s="178"/>
      <c r="F223" s="298"/>
      <c r="G223" s="302"/>
      <c r="H223" s="298"/>
      <c r="I223" s="298"/>
      <c r="J223" s="178"/>
      <c r="K223" s="303"/>
      <c r="L223" s="244"/>
      <c r="M223" s="303">
        <v>0</v>
      </c>
      <c r="N223" s="298"/>
      <c r="O223" s="315"/>
      <c r="P223" s="298"/>
      <c r="Q223" s="298"/>
      <c r="R223" s="298"/>
      <c r="S223" s="178">
        <f t="shared" si="7"/>
        <v>0</v>
      </c>
      <c r="T223" s="178" t="e">
        <f>VLOOKUP(S223,'標準報酬表(R2.9～)'!A:I,3)</f>
        <v>#N/A</v>
      </c>
      <c r="U223" s="178" t="e">
        <f>VLOOKUP(S223,'標準報酬表(R2.9～)'!A:I,4)</f>
        <v>#N/A</v>
      </c>
      <c r="V223" s="178" t="e">
        <f>VLOOKUP(S223,'標準報酬表(R2.9～)'!A:I,6)</f>
        <v>#N/A</v>
      </c>
      <c r="W223" s="178" t="e">
        <f>VLOOKUP(S223,'標準報酬表(R2.9～)'!A:I,7)</f>
        <v>#N/A</v>
      </c>
      <c r="X223" s="178" t="e">
        <f>VLOOKUP(S223,'標準報酬表(R2.9～)'!A:I,8)</f>
        <v>#N/A</v>
      </c>
      <c r="Y223" s="178" t="e">
        <f>VLOOKUP(S223,'標準報酬表(R2.9～)'!A:I,9)</f>
        <v>#N/A</v>
      </c>
      <c r="Z223" s="298"/>
      <c r="AA223" s="305"/>
      <c r="AB223" s="305"/>
      <c r="AC223" s="305"/>
      <c r="AD223" s="305"/>
      <c r="AE223" s="7"/>
      <c r="AF223" s="307"/>
      <c r="AG223" s="308"/>
      <c r="AH223" s="309"/>
      <c r="AI223" s="310"/>
      <c r="AJ223" s="7"/>
      <c r="AK223" s="7"/>
      <c r="AL223" s="7"/>
      <c r="AN223" s="7"/>
      <c r="AO223" s="7"/>
      <c r="AP223" s="7"/>
      <c r="AQ223" s="7"/>
      <c r="AR223" s="7"/>
      <c r="AS223" s="7"/>
      <c r="AT223" s="280">
        <v>1</v>
      </c>
      <c r="AU223" s="298"/>
      <c r="AV223" s="298"/>
    </row>
    <row r="224" spans="1:48">
      <c r="A224" s="296"/>
      <c r="B224" s="297"/>
      <c r="C224" s="298"/>
      <c r="D224" s="178">
        <v>2</v>
      </c>
      <c r="E224" s="178"/>
      <c r="F224" s="298"/>
      <c r="G224" s="302"/>
      <c r="H224" s="298"/>
      <c r="I224" s="298"/>
      <c r="J224" s="178"/>
      <c r="K224" s="303"/>
      <c r="L224" s="244"/>
      <c r="M224" s="303">
        <v>0</v>
      </c>
      <c r="N224" s="298"/>
      <c r="O224" s="315"/>
      <c r="P224" s="298"/>
      <c r="Q224" s="298"/>
      <c r="R224" s="298"/>
      <c r="S224" s="178">
        <f t="shared" si="7"/>
        <v>0</v>
      </c>
      <c r="T224" s="178" t="e">
        <f>VLOOKUP(S224,'標準報酬表(R2.9～)'!A:I,3)</f>
        <v>#N/A</v>
      </c>
      <c r="U224" s="178" t="e">
        <f>VLOOKUP(S224,'標準報酬表(R2.9～)'!A:I,4)</f>
        <v>#N/A</v>
      </c>
      <c r="V224" s="178" t="e">
        <f>VLOOKUP(S224,'標準報酬表(R2.9～)'!A:I,6)</f>
        <v>#N/A</v>
      </c>
      <c r="W224" s="178" t="e">
        <f>VLOOKUP(S224,'標準報酬表(R2.9～)'!A:I,7)</f>
        <v>#N/A</v>
      </c>
      <c r="X224" s="178" t="e">
        <f>VLOOKUP(S224,'標準報酬表(R2.9～)'!A:I,8)</f>
        <v>#N/A</v>
      </c>
      <c r="Y224" s="178" t="e">
        <f>VLOOKUP(S224,'標準報酬表(R2.9～)'!A:I,9)</f>
        <v>#N/A</v>
      </c>
      <c r="Z224" s="298"/>
      <c r="AA224" s="305"/>
      <c r="AB224" s="305"/>
      <c r="AC224" s="305"/>
      <c r="AD224" s="305"/>
      <c r="AE224" s="7"/>
      <c r="AF224" s="307"/>
      <c r="AG224" s="308"/>
      <c r="AH224" s="309"/>
      <c r="AI224" s="310"/>
      <c r="AJ224" s="7"/>
      <c r="AK224" s="7"/>
      <c r="AL224" s="7"/>
      <c r="AN224" s="7"/>
      <c r="AO224" s="7"/>
      <c r="AP224" s="7"/>
      <c r="AQ224" s="7"/>
      <c r="AR224" s="7"/>
      <c r="AS224" s="7"/>
      <c r="AT224" s="280">
        <v>1</v>
      </c>
      <c r="AU224" s="298"/>
      <c r="AV224" s="298"/>
    </row>
    <row r="225" spans="1:48">
      <c r="A225" s="296"/>
      <c r="B225" s="297"/>
      <c r="C225" s="298"/>
      <c r="D225" s="178">
        <v>2</v>
      </c>
      <c r="E225" s="178"/>
      <c r="F225" s="298"/>
      <c r="G225" s="302"/>
      <c r="H225" s="298"/>
      <c r="I225" s="298"/>
      <c r="J225" s="178"/>
      <c r="K225" s="303"/>
      <c r="L225" s="244"/>
      <c r="M225" s="303">
        <v>0</v>
      </c>
      <c r="N225" s="298"/>
      <c r="O225" s="315"/>
      <c r="P225" s="298"/>
      <c r="Q225" s="298"/>
      <c r="R225" s="298"/>
      <c r="S225" s="178">
        <f t="shared" si="7"/>
        <v>0</v>
      </c>
      <c r="T225" s="178" t="e">
        <f>VLOOKUP(S225,'標準報酬表(R2.9～)'!A:I,3)</f>
        <v>#N/A</v>
      </c>
      <c r="U225" s="178" t="e">
        <f>VLOOKUP(S225,'標準報酬表(R2.9～)'!A:I,4)</f>
        <v>#N/A</v>
      </c>
      <c r="V225" s="178" t="e">
        <f>VLOOKUP(S225,'標準報酬表(R2.9～)'!A:I,6)</f>
        <v>#N/A</v>
      </c>
      <c r="W225" s="178" t="e">
        <f>VLOOKUP(S225,'標準報酬表(R2.9～)'!A:I,7)</f>
        <v>#N/A</v>
      </c>
      <c r="X225" s="178" t="e">
        <f>VLOOKUP(S225,'標準報酬表(R2.9～)'!A:I,8)</f>
        <v>#N/A</v>
      </c>
      <c r="Y225" s="178" t="e">
        <f>VLOOKUP(S225,'標準報酬表(R2.9～)'!A:I,9)</f>
        <v>#N/A</v>
      </c>
      <c r="Z225" s="298"/>
      <c r="AA225" s="305"/>
      <c r="AB225" s="305"/>
      <c r="AC225" s="305"/>
      <c r="AD225" s="305"/>
      <c r="AE225" s="7"/>
      <c r="AF225" s="307"/>
      <c r="AG225" s="308"/>
      <c r="AH225" s="309"/>
      <c r="AI225" s="310"/>
      <c r="AJ225" s="7"/>
      <c r="AK225" s="7"/>
      <c r="AL225" s="7"/>
      <c r="AN225" s="7"/>
      <c r="AO225" s="7"/>
      <c r="AP225" s="7"/>
      <c r="AQ225" s="7"/>
      <c r="AR225" s="7"/>
      <c r="AS225" s="7"/>
      <c r="AT225" s="280">
        <v>1</v>
      </c>
      <c r="AU225" s="298"/>
      <c r="AV225" s="298"/>
    </row>
    <row r="226" spans="1:48">
      <c r="A226" s="296"/>
      <c r="B226" s="297"/>
      <c r="C226" s="298"/>
      <c r="D226" s="178">
        <v>2</v>
      </c>
      <c r="E226" s="178"/>
      <c r="F226" s="298"/>
      <c r="G226" s="302"/>
      <c r="H226" s="298"/>
      <c r="I226" s="298"/>
      <c r="J226" s="178"/>
      <c r="K226" s="303"/>
      <c r="L226" s="244"/>
      <c r="M226" s="303">
        <v>0</v>
      </c>
      <c r="N226" s="298"/>
      <c r="O226" s="315"/>
      <c r="P226" s="298"/>
      <c r="Q226" s="298"/>
      <c r="R226" s="298"/>
      <c r="S226" s="178">
        <f t="shared" si="7"/>
        <v>0</v>
      </c>
      <c r="T226" s="178" t="e">
        <f>VLOOKUP(S226,'標準報酬表(R2.9～)'!A:I,3)</f>
        <v>#N/A</v>
      </c>
      <c r="U226" s="178" t="e">
        <f>VLOOKUP(S226,'標準報酬表(R2.9～)'!A:I,4)</f>
        <v>#N/A</v>
      </c>
      <c r="V226" s="178" t="e">
        <f>VLOOKUP(S226,'標準報酬表(R2.9～)'!A:I,6)</f>
        <v>#N/A</v>
      </c>
      <c r="W226" s="178" t="e">
        <f>VLOOKUP(S226,'標準報酬表(R2.9～)'!A:I,7)</f>
        <v>#N/A</v>
      </c>
      <c r="X226" s="178" t="e">
        <f>VLOOKUP(S226,'標準報酬表(R2.9～)'!A:I,8)</f>
        <v>#N/A</v>
      </c>
      <c r="Y226" s="178" t="e">
        <f>VLOOKUP(S226,'標準報酬表(R2.9～)'!A:I,9)</f>
        <v>#N/A</v>
      </c>
      <c r="Z226" s="298"/>
      <c r="AA226" s="305"/>
      <c r="AB226" s="305"/>
      <c r="AC226" s="305"/>
      <c r="AD226" s="305"/>
      <c r="AE226" s="7"/>
      <c r="AF226" s="307"/>
      <c r="AG226" s="308"/>
      <c r="AH226" s="309"/>
      <c r="AI226" s="310"/>
      <c r="AJ226" s="7"/>
      <c r="AK226" s="7"/>
      <c r="AL226" s="7"/>
      <c r="AN226" s="7"/>
      <c r="AO226" s="7"/>
      <c r="AP226" s="7"/>
      <c r="AQ226" s="7"/>
      <c r="AR226" s="7"/>
      <c r="AS226" s="7"/>
      <c r="AT226" s="280">
        <v>1</v>
      </c>
      <c r="AU226" s="298"/>
      <c r="AV226" s="298"/>
    </row>
    <row r="227" spans="1:48">
      <c r="A227" s="296"/>
      <c r="B227" s="297"/>
      <c r="C227" s="298"/>
      <c r="D227" s="178">
        <v>2</v>
      </c>
      <c r="E227" s="178"/>
      <c r="F227" s="298"/>
      <c r="G227" s="302"/>
      <c r="H227" s="298"/>
      <c r="I227" s="298"/>
      <c r="J227" s="178"/>
      <c r="K227" s="303"/>
      <c r="L227" s="244"/>
      <c r="M227" s="303">
        <v>0</v>
      </c>
      <c r="N227" s="298"/>
      <c r="O227" s="315"/>
      <c r="P227" s="298"/>
      <c r="Q227" s="298"/>
      <c r="R227" s="298"/>
      <c r="S227" s="178">
        <f t="shared" si="7"/>
        <v>0</v>
      </c>
      <c r="T227" s="178" t="e">
        <f>VLOOKUP(S227,'標準報酬表(R2.9～)'!A:I,3)</f>
        <v>#N/A</v>
      </c>
      <c r="U227" s="178" t="e">
        <f>VLOOKUP(S227,'標準報酬表(R2.9～)'!A:I,4)</f>
        <v>#N/A</v>
      </c>
      <c r="V227" s="178" t="e">
        <f>VLOOKUP(S227,'標準報酬表(R2.9～)'!A:I,6)</f>
        <v>#N/A</v>
      </c>
      <c r="W227" s="178" t="e">
        <f>VLOOKUP(S227,'標準報酬表(R2.9～)'!A:I,7)</f>
        <v>#N/A</v>
      </c>
      <c r="X227" s="178" t="e">
        <f>VLOOKUP(S227,'標準報酬表(R2.9～)'!A:I,8)</f>
        <v>#N/A</v>
      </c>
      <c r="Y227" s="178" t="e">
        <f>VLOOKUP(S227,'標準報酬表(R2.9～)'!A:I,9)</f>
        <v>#N/A</v>
      </c>
      <c r="Z227" s="298"/>
      <c r="AA227" s="305"/>
      <c r="AB227" s="305"/>
      <c r="AC227" s="305"/>
      <c r="AD227" s="305"/>
      <c r="AE227" s="7"/>
      <c r="AF227" s="307"/>
      <c r="AG227" s="308"/>
      <c r="AH227" s="309"/>
      <c r="AI227" s="310"/>
      <c r="AJ227" s="7"/>
      <c r="AK227" s="7"/>
      <c r="AL227" s="7"/>
      <c r="AN227" s="7"/>
      <c r="AO227" s="7"/>
      <c r="AP227" s="7"/>
      <c r="AQ227" s="7"/>
      <c r="AR227" s="7"/>
      <c r="AS227" s="7"/>
      <c r="AT227" s="280">
        <v>1</v>
      </c>
      <c r="AU227" s="298"/>
      <c r="AV227" s="298"/>
    </row>
    <row r="228" spans="1:48">
      <c r="A228" s="296"/>
      <c r="B228" s="297"/>
      <c r="C228" s="298"/>
      <c r="D228" s="178">
        <v>2</v>
      </c>
      <c r="E228" s="178"/>
      <c r="F228" s="298"/>
      <c r="G228" s="302"/>
      <c r="H228" s="298"/>
      <c r="I228" s="298"/>
      <c r="J228" s="178"/>
      <c r="K228" s="303"/>
      <c r="L228" s="244"/>
      <c r="M228" s="303">
        <v>0</v>
      </c>
      <c r="N228" s="298"/>
      <c r="O228" s="315"/>
      <c r="P228" s="298"/>
      <c r="Q228" s="298"/>
      <c r="R228" s="298"/>
      <c r="S228" s="178">
        <f t="shared" si="7"/>
        <v>0</v>
      </c>
      <c r="T228" s="178" t="e">
        <f>VLOOKUP(S228,'標準報酬表(R2.9～)'!A:I,3)</f>
        <v>#N/A</v>
      </c>
      <c r="U228" s="178" t="e">
        <f>VLOOKUP(S228,'標準報酬表(R2.9～)'!A:I,4)</f>
        <v>#N/A</v>
      </c>
      <c r="V228" s="178" t="e">
        <f>VLOOKUP(S228,'標準報酬表(R2.9～)'!A:I,6)</f>
        <v>#N/A</v>
      </c>
      <c r="W228" s="178" t="e">
        <f>VLOOKUP(S228,'標準報酬表(R2.9～)'!A:I,7)</f>
        <v>#N/A</v>
      </c>
      <c r="X228" s="178" t="e">
        <f>VLOOKUP(S228,'標準報酬表(R2.9～)'!A:I,8)</f>
        <v>#N/A</v>
      </c>
      <c r="Y228" s="178" t="e">
        <f>VLOOKUP(S228,'標準報酬表(R2.9～)'!A:I,9)</f>
        <v>#N/A</v>
      </c>
      <c r="Z228" s="298"/>
      <c r="AA228" s="305"/>
      <c r="AB228" s="305"/>
      <c r="AC228" s="305"/>
      <c r="AD228" s="305"/>
      <c r="AE228" s="7"/>
      <c r="AF228" s="307"/>
      <c r="AG228" s="308"/>
      <c r="AH228" s="309"/>
      <c r="AI228" s="310"/>
      <c r="AJ228" s="7"/>
      <c r="AK228" s="7"/>
      <c r="AL228" s="7"/>
      <c r="AN228" s="7"/>
      <c r="AO228" s="7"/>
      <c r="AP228" s="7"/>
      <c r="AQ228" s="7"/>
      <c r="AR228" s="7"/>
      <c r="AS228" s="7"/>
      <c r="AT228" s="280">
        <v>1</v>
      </c>
      <c r="AU228" s="298"/>
      <c r="AV228" s="298"/>
    </row>
    <row r="229" spans="1:48">
      <c r="A229" s="296"/>
      <c r="B229" s="297"/>
      <c r="C229" s="298"/>
      <c r="D229" s="178">
        <v>2</v>
      </c>
      <c r="E229" s="178"/>
      <c r="F229" s="298"/>
      <c r="G229" s="302"/>
      <c r="H229" s="298"/>
      <c r="I229" s="298"/>
      <c r="J229" s="178"/>
      <c r="K229" s="303"/>
      <c r="L229" s="244"/>
      <c r="M229" s="303">
        <v>0</v>
      </c>
      <c r="N229" s="298"/>
      <c r="O229" s="315"/>
      <c r="P229" s="298"/>
      <c r="Q229" s="298"/>
      <c r="R229" s="298"/>
      <c r="S229" s="178">
        <f t="shared" si="7"/>
        <v>0</v>
      </c>
      <c r="T229" s="178" t="e">
        <f>VLOOKUP(S229,'標準報酬表(R2.9～)'!A:I,3)</f>
        <v>#N/A</v>
      </c>
      <c r="U229" s="178" t="e">
        <f>VLOOKUP(S229,'標準報酬表(R2.9～)'!A:I,4)</f>
        <v>#N/A</v>
      </c>
      <c r="V229" s="178" t="e">
        <f>VLOOKUP(S229,'標準報酬表(R2.9～)'!A:I,6)</f>
        <v>#N/A</v>
      </c>
      <c r="W229" s="178" t="e">
        <f>VLOOKUP(S229,'標準報酬表(R2.9～)'!A:I,7)</f>
        <v>#N/A</v>
      </c>
      <c r="X229" s="178" t="e">
        <f>VLOOKUP(S229,'標準報酬表(R2.9～)'!A:I,8)</f>
        <v>#N/A</v>
      </c>
      <c r="Y229" s="178" t="e">
        <f>VLOOKUP(S229,'標準報酬表(R2.9～)'!A:I,9)</f>
        <v>#N/A</v>
      </c>
      <c r="Z229" s="298"/>
      <c r="AA229" s="305"/>
      <c r="AB229" s="305"/>
      <c r="AC229" s="305"/>
      <c r="AD229" s="305"/>
      <c r="AE229" s="7"/>
      <c r="AF229" s="307"/>
      <c r="AG229" s="308"/>
      <c r="AH229" s="309"/>
      <c r="AI229" s="310"/>
      <c r="AJ229" s="7"/>
      <c r="AK229" s="7"/>
      <c r="AL229" s="7"/>
      <c r="AN229" s="7"/>
      <c r="AO229" s="7"/>
      <c r="AP229" s="7"/>
      <c r="AQ229" s="7"/>
      <c r="AR229" s="7"/>
      <c r="AS229" s="7"/>
      <c r="AT229" s="280">
        <v>1</v>
      </c>
      <c r="AU229" s="298"/>
      <c r="AV229" s="298"/>
    </row>
    <row r="230" spans="1:48">
      <c r="A230" s="296"/>
      <c r="B230" s="297"/>
      <c r="C230" s="298"/>
      <c r="D230" s="178">
        <v>2</v>
      </c>
      <c r="E230" s="178"/>
      <c r="F230" s="298"/>
      <c r="G230" s="302"/>
      <c r="H230" s="298"/>
      <c r="I230" s="298"/>
      <c r="J230" s="178"/>
      <c r="K230" s="303"/>
      <c r="L230" s="244"/>
      <c r="M230" s="303">
        <v>0</v>
      </c>
      <c r="N230" s="298"/>
      <c r="O230" s="315"/>
      <c r="P230" s="298"/>
      <c r="Q230" s="298"/>
      <c r="R230" s="298"/>
      <c r="S230" s="178">
        <f t="shared" si="7"/>
        <v>0</v>
      </c>
      <c r="T230" s="178" t="e">
        <f>VLOOKUP(S230,'標準報酬表(R2.9～)'!A:I,3)</f>
        <v>#N/A</v>
      </c>
      <c r="U230" s="178" t="e">
        <f>VLOOKUP(S230,'標準報酬表(R2.9～)'!A:I,4)</f>
        <v>#N/A</v>
      </c>
      <c r="V230" s="178" t="e">
        <f>VLOOKUP(S230,'標準報酬表(R2.9～)'!A:I,6)</f>
        <v>#N/A</v>
      </c>
      <c r="W230" s="178" t="e">
        <f>VLOOKUP(S230,'標準報酬表(R2.9～)'!A:I,7)</f>
        <v>#N/A</v>
      </c>
      <c r="X230" s="178" t="e">
        <f>VLOOKUP(S230,'標準報酬表(R2.9～)'!A:I,8)</f>
        <v>#N/A</v>
      </c>
      <c r="Y230" s="178" t="e">
        <f>VLOOKUP(S230,'標準報酬表(R2.9～)'!A:I,9)</f>
        <v>#N/A</v>
      </c>
      <c r="Z230" s="298"/>
      <c r="AA230" s="305"/>
      <c r="AB230" s="305"/>
      <c r="AC230" s="305"/>
      <c r="AD230" s="305"/>
      <c r="AE230" s="7"/>
      <c r="AF230" s="307"/>
      <c r="AG230" s="308"/>
      <c r="AH230" s="309"/>
      <c r="AI230" s="310"/>
      <c r="AJ230" s="7"/>
      <c r="AK230" s="7"/>
      <c r="AL230" s="7"/>
      <c r="AN230" s="7"/>
      <c r="AO230" s="7"/>
      <c r="AP230" s="7"/>
      <c r="AQ230" s="7"/>
      <c r="AR230" s="7"/>
      <c r="AS230" s="7"/>
      <c r="AT230" s="280">
        <v>1</v>
      </c>
      <c r="AU230" s="298"/>
      <c r="AV230" s="298"/>
    </row>
    <row r="231" spans="1:48">
      <c r="A231" s="296"/>
      <c r="B231" s="297"/>
      <c r="C231" s="298"/>
      <c r="D231" s="178">
        <v>2</v>
      </c>
      <c r="E231" s="178"/>
      <c r="F231" s="298"/>
      <c r="G231" s="302"/>
      <c r="H231" s="298"/>
      <c r="I231" s="298"/>
      <c r="J231" s="178"/>
      <c r="K231" s="303"/>
      <c r="L231" s="244"/>
      <c r="M231" s="303">
        <v>0</v>
      </c>
      <c r="N231" s="298"/>
      <c r="O231" s="315"/>
      <c r="P231" s="298"/>
      <c r="Q231" s="298"/>
      <c r="R231" s="298"/>
      <c r="S231" s="178">
        <f t="shared" si="7"/>
        <v>0</v>
      </c>
      <c r="T231" s="178" t="e">
        <f>VLOOKUP(S231,'標準報酬表(R2.9～)'!A:I,3)</f>
        <v>#N/A</v>
      </c>
      <c r="U231" s="178" t="e">
        <f>VLOOKUP(S231,'標準報酬表(R2.9～)'!A:I,4)</f>
        <v>#N/A</v>
      </c>
      <c r="V231" s="178" t="e">
        <f>VLOOKUP(S231,'標準報酬表(R2.9～)'!A:I,6)</f>
        <v>#N/A</v>
      </c>
      <c r="W231" s="178" t="e">
        <f>VLOOKUP(S231,'標準報酬表(R2.9～)'!A:I,7)</f>
        <v>#N/A</v>
      </c>
      <c r="X231" s="178" t="e">
        <f>VLOOKUP(S231,'標準報酬表(R2.9～)'!A:I,8)</f>
        <v>#N/A</v>
      </c>
      <c r="Y231" s="178" t="e">
        <f>VLOOKUP(S231,'標準報酬表(R2.9～)'!A:I,9)</f>
        <v>#N/A</v>
      </c>
      <c r="Z231" s="298"/>
      <c r="AA231" s="305"/>
      <c r="AB231" s="305"/>
      <c r="AC231" s="305"/>
      <c r="AD231" s="305"/>
      <c r="AE231" s="7"/>
      <c r="AF231" s="307"/>
      <c r="AG231" s="308"/>
      <c r="AH231" s="309"/>
      <c r="AI231" s="310"/>
      <c r="AJ231" s="7"/>
      <c r="AK231" s="7"/>
      <c r="AL231" s="7"/>
      <c r="AN231" s="7"/>
      <c r="AO231" s="7"/>
      <c r="AP231" s="7"/>
      <c r="AQ231" s="7"/>
      <c r="AR231" s="7"/>
      <c r="AS231" s="7"/>
      <c r="AT231" s="280">
        <v>1</v>
      </c>
      <c r="AU231" s="298"/>
      <c r="AV231" s="298"/>
    </row>
    <row r="232" spans="1:48">
      <c r="A232" s="296"/>
      <c r="B232" s="297"/>
      <c r="C232" s="298"/>
      <c r="D232" s="178">
        <v>2</v>
      </c>
      <c r="E232" s="178"/>
      <c r="F232" s="298"/>
      <c r="G232" s="302"/>
      <c r="H232" s="298"/>
      <c r="I232" s="298"/>
      <c r="J232" s="178"/>
      <c r="K232" s="303"/>
      <c r="L232" s="244"/>
      <c r="M232" s="303">
        <v>0</v>
      </c>
      <c r="N232" s="298"/>
      <c r="O232" s="315"/>
      <c r="P232" s="298"/>
      <c r="Q232" s="298"/>
      <c r="R232" s="298"/>
      <c r="S232" s="178">
        <f t="shared" si="7"/>
        <v>0</v>
      </c>
      <c r="T232" s="178" t="e">
        <f>VLOOKUP(S232,'標準報酬表(R2.9～)'!A:I,3)</f>
        <v>#N/A</v>
      </c>
      <c r="U232" s="178" t="e">
        <f>VLOOKUP(S232,'標準報酬表(R2.9～)'!A:I,4)</f>
        <v>#N/A</v>
      </c>
      <c r="V232" s="178" t="e">
        <f>VLOOKUP(S232,'標準報酬表(R2.9～)'!A:I,6)</f>
        <v>#N/A</v>
      </c>
      <c r="W232" s="178" t="e">
        <f>VLOOKUP(S232,'標準報酬表(R2.9～)'!A:I,7)</f>
        <v>#N/A</v>
      </c>
      <c r="X232" s="178" t="e">
        <f>VLOOKUP(S232,'標準報酬表(R2.9～)'!A:I,8)</f>
        <v>#N/A</v>
      </c>
      <c r="Y232" s="178" t="e">
        <f>VLOOKUP(S232,'標準報酬表(R2.9～)'!A:I,9)</f>
        <v>#N/A</v>
      </c>
      <c r="Z232" s="298"/>
      <c r="AA232" s="305"/>
      <c r="AB232" s="305"/>
      <c r="AC232" s="305"/>
      <c r="AD232" s="305"/>
      <c r="AE232" s="7"/>
      <c r="AF232" s="307"/>
      <c r="AG232" s="308"/>
      <c r="AH232" s="309"/>
      <c r="AI232" s="310"/>
      <c r="AJ232" s="7"/>
      <c r="AK232" s="7"/>
      <c r="AL232" s="7"/>
      <c r="AN232" s="7"/>
      <c r="AO232" s="7"/>
      <c r="AP232" s="7"/>
      <c r="AQ232" s="7"/>
      <c r="AR232" s="7"/>
      <c r="AS232" s="7"/>
      <c r="AT232" s="280">
        <v>1</v>
      </c>
      <c r="AU232" s="298"/>
      <c r="AV232" s="298"/>
    </row>
    <row r="233" spans="1:48">
      <c r="A233" s="296"/>
      <c r="B233" s="297"/>
      <c r="C233" s="298"/>
      <c r="D233" s="178">
        <v>2</v>
      </c>
      <c r="E233" s="178"/>
      <c r="F233" s="298"/>
      <c r="G233" s="302"/>
      <c r="H233" s="298"/>
      <c r="I233" s="298"/>
      <c r="J233" s="178"/>
      <c r="K233" s="303"/>
      <c r="L233" s="244"/>
      <c r="M233" s="303">
        <v>0</v>
      </c>
      <c r="N233" s="298"/>
      <c r="O233" s="315"/>
      <c r="P233" s="298"/>
      <c r="Q233" s="298"/>
      <c r="R233" s="298"/>
      <c r="S233" s="178">
        <f t="shared" si="7"/>
        <v>0</v>
      </c>
      <c r="T233" s="178" t="e">
        <f>VLOOKUP(S233,'標準報酬表(R2.9～)'!A:I,3)</f>
        <v>#N/A</v>
      </c>
      <c r="U233" s="178" t="e">
        <f>VLOOKUP(S233,'標準報酬表(R2.9～)'!A:I,4)</f>
        <v>#N/A</v>
      </c>
      <c r="V233" s="178" t="e">
        <f>VLOOKUP(S233,'標準報酬表(R2.9～)'!A:I,6)</f>
        <v>#N/A</v>
      </c>
      <c r="W233" s="178" t="e">
        <f>VLOOKUP(S233,'標準報酬表(R2.9～)'!A:I,7)</f>
        <v>#N/A</v>
      </c>
      <c r="X233" s="178" t="e">
        <f>VLOOKUP(S233,'標準報酬表(R2.9～)'!A:I,8)</f>
        <v>#N/A</v>
      </c>
      <c r="Y233" s="178" t="e">
        <f>VLOOKUP(S233,'標準報酬表(R2.9～)'!A:I,9)</f>
        <v>#N/A</v>
      </c>
      <c r="Z233" s="298"/>
      <c r="AA233" s="305"/>
      <c r="AB233" s="305"/>
      <c r="AC233" s="305"/>
      <c r="AD233" s="305"/>
      <c r="AE233" s="7"/>
      <c r="AF233" s="307"/>
      <c r="AG233" s="308"/>
      <c r="AH233" s="309"/>
      <c r="AI233" s="310"/>
      <c r="AJ233" s="7"/>
      <c r="AK233" s="7"/>
      <c r="AL233" s="7"/>
      <c r="AN233" s="7"/>
      <c r="AO233" s="7"/>
      <c r="AP233" s="7"/>
      <c r="AQ233" s="7"/>
      <c r="AR233" s="7"/>
      <c r="AS233" s="7"/>
      <c r="AT233" s="280">
        <v>1</v>
      </c>
      <c r="AU233" s="298"/>
      <c r="AV233" s="298"/>
    </row>
    <row r="234" spans="1:48">
      <c r="A234" s="296"/>
      <c r="B234" s="297"/>
      <c r="C234" s="298"/>
      <c r="D234" s="178">
        <v>2</v>
      </c>
      <c r="E234" s="178"/>
      <c r="F234" s="298"/>
      <c r="G234" s="302"/>
      <c r="H234" s="298"/>
      <c r="I234" s="298"/>
      <c r="J234" s="178"/>
      <c r="K234" s="303"/>
      <c r="L234" s="244"/>
      <c r="M234" s="303">
        <v>0</v>
      </c>
      <c r="N234" s="298"/>
      <c r="O234" s="315"/>
      <c r="P234" s="298"/>
      <c r="Q234" s="298"/>
      <c r="R234" s="298"/>
      <c r="S234" s="178">
        <f t="shared" si="7"/>
        <v>0</v>
      </c>
      <c r="T234" s="178" t="e">
        <f>VLOOKUP(S234,'標準報酬表(R2.9～)'!A:I,3)</f>
        <v>#N/A</v>
      </c>
      <c r="U234" s="178" t="e">
        <f>VLOOKUP(S234,'標準報酬表(R2.9～)'!A:I,4)</f>
        <v>#N/A</v>
      </c>
      <c r="V234" s="178" t="e">
        <f>VLOOKUP(S234,'標準報酬表(R2.9～)'!A:I,6)</f>
        <v>#N/A</v>
      </c>
      <c r="W234" s="178" t="e">
        <f>VLOOKUP(S234,'標準報酬表(R2.9～)'!A:I,7)</f>
        <v>#N/A</v>
      </c>
      <c r="X234" s="178" t="e">
        <f>VLOOKUP(S234,'標準報酬表(R2.9～)'!A:I,8)</f>
        <v>#N/A</v>
      </c>
      <c r="Y234" s="178" t="e">
        <f>VLOOKUP(S234,'標準報酬表(R2.9～)'!A:I,9)</f>
        <v>#N/A</v>
      </c>
      <c r="Z234" s="298"/>
      <c r="AA234" s="305"/>
      <c r="AB234" s="305"/>
      <c r="AC234" s="305"/>
      <c r="AD234" s="305"/>
      <c r="AE234" s="7"/>
      <c r="AF234" s="307"/>
      <c r="AG234" s="308"/>
      <c r="AH234" s="309"/>
      <c r="AI234" s="310"/>
      <c r="AJ234" s="7"/>
      <c r="AK234" s="7"/>
      <c r="AL234" s="7"/>
      <c r="AN234" s="7"/>
      <c r="AO234" s="7"/>
      <c r="AP234" s="7"/>
      <c r="AQ234" s="7"/>
      <c r="AR234" s="7"/>
      <c r="AS234" s="7"/>
      <c r="AT234" s="280">
        <v>1</v>
      </c>
      <c r="AU234" s="298"/>
      <c r="AV234" s="298"/>
    </row>
    <row r="235" spans="1:48">
      <c r="A235" s="296"/>
      <c r="B235" s="297"/>
      <c r="C235" s="298"/>
      <c r="D235" s="178">
        <v>2</v>
      </c>
      <c r="E235" s="178"/>
      <c r="F235" s="298"/>
      <c r="G235" s="302"/>
      <c r="H235" s="298"/>
      <c r="I235" s="298"/>
      <c r="J235" s="178"/>
      <c r="K235" s="303"/>
      <c r="L235" s="244"/>
      <c r="M235" s="303">
        <v>0</v>
      </c>
      <c r="N235" s="298"/>
      <c r="O235" s="315"/>
      <c r="P235" s="298"/>
      <c r="Q235" s="298"/>
      <c r="R235" s="298"/>
      <c r="S235" s="178">
        <f t="shared" si="7"/>
        <v>0</v>
      </c>
      <c r="T235" s="178" t="e">
        <f>VLOOKUP(S235,'標準報酬表(R2.9～)'!A:I,3)</f>
        <v>#N/A</v>
      </c>
      <c r="U235" s="178" t="e">
        <f>VLOOKUP(S235,'標準報酬表(R2.9～)'!A:I,4)</f>
        <v>#N/A</v>
      </c>
      <c r="V235" s="178" t="e">
        <f>VLOOKUP(S235,'標準報酬表(R2.9～)'!A:I,6)</f>
        <v>#N/A</v>
      </c>
      <c r="W235" s="178" t="e">
        <f>VLOOKUP(S235,'標準報酬表(R2.9～)'!A:I,7)</f>
        <v>#N/A</v>
      </c>
      <c r="X235" s="178" t="e">
        <f>VLOOKUP(S235,'標準報酬表(R2.9～)'!A:I,8)</f>
        <v>#N/A</v>
      </c>
      <c r="Y235" s="178" t="e">
        <f>VLOOKUP(S235,'標準報酬表(R2.9～)'!A:I,9)</f>
        <v>#N/A</v>
      </c>
      <c r="Z235" s="298"/>
      <c r="AA235" s="305"/>
      <c r="AB235" s="305"/>
      <c r="AC235" s="305"/>
      <c r="AD235" s="305"/>
      <c r="AE235" s="7"/>
      <c r="AF235" s="307"/>
      <c r="AG235" s="308"/>
      <c r="AH235" s="309"/>
      <c r="AI235" s="310"/>
      <c r="AJ235" s="7"/>
      <c r="AK235" s="7"/>
      <c r="AL235" s="7"/>
      <c r="AN235" s="7"/>
      <c r="AO235" s="7"/>
      <c r="AP235" s="7"/>
      <c r="AQ235" s="7"/>
      <c r="AR235" s="7"/>
      <c r="AS235" s="7"/>
      <c r="AT235" s="280">
        <v>1</v>
      </c>
      <c r="AU235" s="298"/>
      <c r="AV235" s="298"/>
    </row>
    <row r="236" spans="1:48">
      <c r="A236" s="296"/>
      <c r="B236" s="297"/>
      <c r="C236" s="298"/>
      <c r="D236" s="178">
        <v>2</v>
      </c>
      <c r="E236" s="178"/>
      <c r="F236" s="298"/>
      <c r="G236" s="302"/>
      <c r="H236" s="298"/>
      <c r="I236" s="298"/>
      <c r="J236" s="178"/>
      <c r="K236" s="303"/>
      <c r="L236" s="244"/>
      <c r="M236" s="303">
        <v>0</v>
      </c>
      <c r="N236" s="298"/>
      <c r="O236" s="315"/>
      <c r="P236" s="298"/>
      <c r="Q236" s="298"/>
      <c r="R236" s="298"/>
      <c r="S236" s="178">
        <f t="shared" si="7"/>
        <v>0</v>
      </c>
      <c r="T236" s="178" t="e">
        <f>VLOOKUP(S236,'標準報酬表(R2.9～)'!A:I,3)</f>
        <v>#N/A</v>
      </c>
      <c r="U236" s="178" t="e">
        <f>VLOOKUP(S236,'標準報酬表(R2.9～)'!A:I,4)</f>
        <v>#N/A</v>
      </c>
      <c r="V236" s="178" t="e">
        <f>VLOOKUP(S236,'標準報酬表(R2.9～)'!A:I,6)</f>
        <v>#N/A</v>
      </c>
      <c r="W236" s="178" t="e">
        <f>VLOOKUP(S236,'標準報酬表(R2.9～)'!A:I,7)</f>
        <v>#N/A</v>
      </c>
      <c r="X236" s="178" t="e">
        <f>VLOOKUP(S236,'標準報酬表(R2.9～)'!A:I,8)</f>
        <v>#N/A</v>
      </c>
      <c r="Y236" s="178" t="e">
        <f>VLOOKUP(S236,'標準報酬表(R2.9～)'!A:I,9)</f>
        <v>#N/A</v>
      </c>
      <c r="Z236" s="298"/>
      <c r="AA236" s="305"/>
      <c r="AB236" s="305"/>
      <c r="AC236" s="305"/>
      <c r="AD236" s="305"/>
      <c r="AE236" s="7"/>
      <c r="AF236" s="307"/>
      <c r="AG236" s="308"/>
      <c r="AH236" s="309"/>
      <c r="AI236" s="310"/>
      <c r="AJ236" s="7"/>
      <c r="AK236" s="7"/>
      <c r="AL236" s="7"/>
      <c r="AN236" s="7"/>
      <c r="AO236" s="7"/>
      <c r="AP236" s="7"/>
      <c r="AQ236" s="7"/>
      <c r="AR236" s="7"/>
      <c r="AS236" s="7"/>
      <c r="AT236" s="280">
        <v>1</v>
      </c>
      <c r="AU236" s="298"/>
      <c r="AV236" s="298"/>
    </row>
    <row r="237" spans="1:48">
      <c r="A237" s="296"/>
      <c r="B237" s="297"/>
      <c r="C237" s="298"/>
      <c r="D237" s="178">
        <v>2</v>
      </c>
      <c r="E237" s="178"/>
      <c r="F237" s="298"/>
      <c r="G237" s="302"/>
      <c r="H237" s="298"/>
      <c r="I237" s="298"/>
      <c r="J237" s="178"/>
      <c r="K237" s="303"/>
      <c r="L237" s="244"/>
      <c r="M237" s="303">
        <v>0</v>
      </c>
      <c r="N237" s="298"/>
      <c r="O237" s="315"/>
      <c r="P237" s="298"/>
      <c r="Q237" s="298"/>
      <c r="R237" s="298"/>
      <c r="S237" s="178">
        <f t="shared" si="7"/>
        <v>0</v>
      </c>
      <c r="T237" s="178" t="e">
        <f>VLOOKUP(S237,'標準報酬表(R2.9～)'!A:I,3)</f>
        <v>#N/A</v>
      </c>
      <c r="U237" s="178" t="e">
        <f>VLOOKUP(S237,'標準報酬表(R2.9～)'!A:I,4)</f>
        <v>#N/A</v>
      </c>
      <c r="V237" s="178" t="e">
        <f>VLOOKUP(S237,'標準報酬表(R2.9～)'!A:I,6)</f>
        <v>#N/A</v>
      </c>
      <c r="W237" s="178" t="e">
        <f>VLOOKUP(S237,'標準報酬表(R2.9～)'!A:I,7)</f>
        <v>#N/A</v>
      </c>
      <c r="X237" s="178" t="e">
        <f>VLOOKUP(S237,'標準報酬表(R2.9～)'!A:I,8)</f>
        <v>#N/A</v>
      </c>
      <c r="Y237" s="178" t="e">
        <f>VLOOKUP(S237,'標準報酬表(R2.9～)'!A:I,9)</f>
        <v>#N/A</v>
      </c>
      <c r="Z237" s="298"/>
      <c r="AA237" s="305"/>
      <c r="AB237" s="305"/>
      <c r="AC237" s="305"/>
      <c r="AD237" s="305"/>
      <c r="AE237" s="7"/>
      <c r="AF237" s="307"/>
      <c r="AG237" s="308"/>
      <c r="AH237" s="309"/>
      <c r="AI237" s="310"/>
      <c r="AJ237" s="7"/>
      <c r="AK237" s="7"/>
      <c r="AL237" s="7"/>
      <c r="AN237" s="7"/>
      <c r="AO237" s="7"/>
      <c r="AP237" s="7"/>
      <c r="AQ237" s="7"/>
      <c r="AR237" s="7"/>
      <c r="AS237" s="7"/>
      <c r="AT237" s="280">
        <v>1</v>
      </c>
      <c r="AU237" s="298"/>
      <c r="AV237" s="298"/>
    </row>
    <row r="238" spans="1:48">
      <c r="A238" s="296"/>
      <c r="B238" s="297"/>
      <c r="C238" s="298"/>
      <c r="D238" s="178">
        <v>2</v>
      </c>
      <c r="E238" s="178"/>
      <c r="F238" s="298"/>
      <c r="G238" s="302"/>
      <c r="H238" s="298"/>
      <c r="I238" s="298"/>
      <c r="J238" s="178"/>
      <c r="K238" s="303"/>
      <c r="L238" s="244"/>
      <c r="M238" s="303">
        <v>0</v>
      </c>
      <c r="N238" s="298"/>
      <c r="O238" s="315"/>
      <c r="P238" s="298"/>
      <c r="Q238" s="298"/>
      <c r="R238" s="298"/>
      <c r="S238" s="178">
        <f t="shared" si="7"/>
        <v>0</v>
      </c>
      <c r="T238" s="178" t="e">
        <f>VLOOKUP(S238,'標準報酬表(R2.9～)'!A:I,3)</f>
        <v>#N/A</v>
      </c>
      <c r="U238" s="178" t="e">
        <f>VLOOKUP(S238,'標準報酬表(R2.9～)'!A:I,4)</f>
        <v>#N/A</v>
      </c>
      <c r="V238" s="178" t="e">
        <f>VLOOKUP(S238,'標準報酬表(R2.9～)'!A:I,6)</f>
        <v>#N/A</v>
      </c>
      <c r="W238" s="178" t="e">
        <f>VLOOKUP(S238,'標準報酬表(R2.9～)'!A:I,7)</f>
        <v>#N/A</v>
      </c>
      <c r="X238" s="178" t="e">
        <f>VLOOKUP(S238,'標準報酬表(R2.9～)'!A:I,8)</f>
        <v>#N/A</v>
      </c>
      <c r="Y238" s="178" t="e">
        <f>VLOOKUP(S238,'標準報酬表(R2.9～)'!A:I,9)</f>
        <v>#N/A</v>
      </c>
      <c r="Z238" s="298"/>
      <c r="AA238" s="305"/>
      <c r="AB238" s="305"/>
      <c r="AC238" s="305"/>
      <c r="AD238" s="305"/>
      <c r="AE238" s="7"/>
      <c r="AF238" s="307"/>
      <c r="AG238" s="308"/>
      <c r="AH238" s="309"/>
      <c r="AI238" s="310"/>
      <c r="AJ238" s="7"/>
      <c r="AK238" s="7"/>
      <c r="AL238" s="7"/>
      <c r="AN238" s="7"/>
      <c r="AO238" s="7"/>
      <c r="AP238" s="7"/>
      <c r="AQ238" s="7"/>
      <c r="AR238" s="7"/>
      <c r="AS238" s="7"/>
      <c r="AT238" s="280">
        <v>1</v>
      </c>
      <c r="AU238" s="298"/>
      <c r="AV238" s="298"/>
    </row>
    <row r="239" spans="1:48">
      <c r="A239" s="296"/>
      <c r="B239" s="297"/>
      <c r="C239" s="298"/>
      <c r="D239" s="178">
        <v>2</v>
      </c>
      <c r="E239" s="178"/>
      <c r="F239" s="298"/>
      <c r="G239" s="302"/>
      <c r="H239" s="298"/>
      <c r="I239" s="298"/>
      <c r="J239" s="178"/>
      <c r="K239" s="303"/>
      <c r="L239" s="244"/>
      <c r="M239" s="303">
        <v>0</v>
      </c>
      <c r="N239" s="298"/>
      <c r="O239" s="315"/>
      <c r="P239" s="298"/>
      <c r="Q239" s="298"/>
      <c r="R239" s="298"/>
      <c r="S239" s="178">
        <f t="shared" si="7"/>
        <v>0</v>
      </c>
      <c r="T239" s="178" t="e">
        <f>VLOOKUP(S239,'標準報酬表(R2.9～)'!A:I,3)</f>
        <v>#N/A</v>
      </c>
      <c r="U239" s="178" t="e">
        <f>VLOOKUP(S239,'標準報酬表(R2.9～)'!A:I,4)</f>
        <v>#N/A</v>
      </c>
      <c r="V239" s="178" t="e">
        <f>VLOOKUP(S239,'標準報酬表(R2.9～)'!A:I,6)</f>
        <v>#N/A</v>
      </c>
      <c r="W239" s="178" t="e">
        <f>VLOOKUP(S239,'標準報酬表(R2.9～)'!A:I,7)</f>
        <v>#N/A</v>
      </c>
      <c r="X239" s="178" t="e">
        <f>VLOOKUP(S239,'標準報酬表(R2.9～)'!A:I,8)</f>
        <v>#N/A</v>
      </c>
      <c r="Y239" s="178" t="e">
        <f>VLOOKUP(S239,'標準報酬表(R2.9～)'!A:I,9)</f>
        <v>#N/A</v>
      </c>
      <c r="Z239" s="298"/>
      <c r="AA239" s="305"/>
      <c r="AB239" s="305"/>
      <c r="AC239" s="305"/>
      <c r="AD239" s="305"/>
      <c r="AE239" s="7"/>
      <c r="AF239" s="307"/>
      <c r="AG239" s="308"/>
      <c r="AH239" s="309"/>
      <c r="AI239" s="310"/>
      <c r="AJ239" s="7"/>
      <c r="AK239" s="7"/>
      <c r="AL239" s="7"/>
      <c r="AN239" s="7"/>
      <c r="AO239" s="7"/>
      <c r="AP239" s="7"/>
      <c r="AQ239" s="7"/>
      <c r="AR239" s="7"/>
      <c r="AS239" s="7"/>
      <c r="AT239" s="280">
        <v>1</v>
      </c>
      <c r="AU239" s="298"/>
      <c r="AV239" s="298"/>
    </row>
    <row r="240" spans="1:48">
      <c r="A240" s="296"/>
      <c r="B240" s="297"/>
      <c r="C240" s="298"/>
      <c r="D240" s="178">
        <v>2</v>
      </c>
      <c r="E240" s="178"/>
      <c r="F240" s="298"/>
      <c r="G240" s="302"/>
      <c r="H240" s="298"/>
      <c r="I240" s="298"/>
      <c r="J240" s="178"/>
      <c r="K240" s="303"/>
      <c r="L240" s="244"/>
      <c r="M240" s="303">
        <v>0</v>
      </c>
      <c r="N240" s="298"/>
      <c r="O240" s="315"/>
      <c r="P240" s="298"/>
      <c r="Q240" s="298"/>
      <c r="R240" s="298"/>
      <c r="S240" s="178">
        <f t="shared" si="7"/>
        <v>0</v>
      </c>
      <c r="T240" s="178" t="e">
        <f>VLOOKUP(S240,'標準報酬表(R2.9～)'!A:I,3)</f>
        <v>#N/A</v>
      </c>
      <c r="U240" s="178" t="e">
        <f>VLOOKUP(S240,'標準報酬表(R2.9～)'!A:I,4)</f>
        <v>#N/A</v>
      </c>
      <c r="V240" s="178" t="e">
        <f>VLOOKUP(S240,'標準報酬表(R2.9～)'!A:I,6)</f>
        <v>#N/A</v>
      </c>
      <c r="W240" s="178" t="e">
        <f>VLOOKUP(S240,'標準報酬表(R2.9～)'!A:I,7)</f>
        <v>#N/A</v>
      </c>
      <c r="X240" s="178" t="e">
        <f>VLOOKUP(S240,'標準報酬表(R2.9～)'!A:I,8)</f>
        <v>#N/A</v>
      </c>
      <c r="Y240" s="178" t="e">
        <f>VLOOKUP(S240,'標準報酬表(R2.9～)'!A:I,9)</f>
        <v>#N/A</v>
      </c>
      <c r="Z240" s="298"/>
      <c r="AA240" s="305"/>
      <c r="AB240" s="305"/>
      <c r="AC240" s="305"/>
      <c r="AD240" s="305"/>
      <c r="AE240" s="7"/>
      <c r="AF240" s="307"/>
      <c r="AG240" s="308"/>
      <c r="AH240" s="309"/>
      <c r="AI240" s="310"/>
      <c r="AJ240" s="7"/>
      <c r="AK240" s="7"/>
      <c r="AL240" s="7"/>
      <c r="AN240" s="7"/>
      <c r="AO240" s="7"/>
      <c r="AP240" s="7"/>
      <c r="AQ240" s="7"/>
      <c r="AR240" s="7"/>
      <c r="AS240" s="7"/>
      <c r="AT240" s="280">
        <v>1</v>
      </c>
      <c r="AU240" s="298"/>
      <c r="AV240" s="298"/>
    </row>
    <row r="241" spans="1:48">
      <c r="A241" s="296"/>
      <c r="B241" s="297"/>
      <c r="C241" s="298"/>
      <c r="D241" s="178">
        <v>2</v>
      </c>
      <c r="E241" s="178"/>
      <c r="F241" s="298"/>
      <c r="G241" s="302"/>
      <c r="H241" s="298"/>
      <c r="I241" s="298"/>
      <c r="J241" s="178"/>
      <c r="K241" s="303"/>
      <c r="L241" s="244"/>
      <c r="M241" s="303">
        <v>0</v>
      </c>
      <c r="N241" s="298"/>
      <c r="O241" s="315"/>
      <c r="P241" s="298"/>
      <c r="Q241" s="298"/>
      <c r="R241" s="298"/>
      <c r="S241" s="178">
        <f t="shared" si="7"/>
        <v>0</v>
      </c>
      <c r="T241" s="178" t="e">
        <f>VLOOKUP(S241,'標準報酬表(R2.9～)'!A:I,3)</f>
        <v>#N/A</v>
      </c>
      <c r="U241" s="178" t="e">
        <f>VLOOKUP(S241,'標準報酬表(R2.9～)'!A:I,4)</f>
        <v>#N/A</v>
      </c>
      <c r="V241" s="178" t="e">
        <f>VLOOKUP(S241,'標準報酬表(R2.9～)'!A:I,6)</f>
        <v>#N/A</v>
      </c>
      <c r="W241" s="178" t="e">
        <f>VLOOKUP(S241,'標準報酬表(R2.9～)'!A:I,7)</f>
        <v>#N/A</v>
      </c>
      <c r="X241" s="178" t="e">
        <f>VLOOKUP(S241,'標準報酬表(R2.9～)'!A:I,8)</f>
        <v>#N/A</v>
      </c>
      <c r="Y241" s="178" t="e">
        <f>VLOOKUP(S241,'標準報酬表(R2.9～)'!A:I,9)</f>
        <v>#N/A</v>
      </c>
      <c r="Z241" s="298"/>
      <c r="AA241" s="305"/>
      <c r="AB241" s="305"/>
      <c r="AC241" s="305"/>
      <c r="AD241" s="305"/>
      <c r="AE241" s="7"/>
      <c r="AF241" s="307"/>
      <c r="AG241" s="308"/>
      <c r="AH241" s="309"/>
      <c r="AI241" s="310"/>
      <c r="AJ241" s="7"/>
      <c r="AK241" s="7"/>
      <c r="AL241" s="7"/>
      <c r="AN241" s="7"/>
      <c r="AO241" s="7"/>
      <c r="AP241" s="7"/>
      <c r="AQ241" s="7"/>
      <c r="AR241" s="7"/>
      <c r="AS241" s="7"/>
      <c r="AT241" s="280">
        <v>1</v>
      </c>
      <c r="AU241" s="298"/>
      <c r="AV241" s="298"/>
    </row>
    <row r="242" spans="1:48">
      <c r="A242" s="296"/>
      <c r="B242" s="297"/>
      <c r="C242" s="298"/>
      <c r="D242" s="178">
        <v>2</v>
      </c>
      <c r="E242" s="178"/>
      <c r="F242" s="298"/>
      <c r="G242" s="302"/>
      <c r="H242" s="298"/>
      <c r="I242" s="298"/>
      <c r="J242" s="178"/>
      <c r="K242" s="303"/>
      <c r="L242" s="244"/>
      <c r="M242" s="303">
        <v>0</v>
      </c>
      <c r="N242" s="298"/>
      <c r="O242" s="315"/>
      <c r="P242" s="298"/>
      <c r="Q242" s="298"/>
      <c r="R242" s="298"/>
      <c r="S242" s="178">
        <f t="shared" si="7"/>
        <v>0</v>
      </c>
      <c r="T242" s="178" t="e">
        <f>VLOOKUP(S242,'標準報酬表(R2.9～)'!A:I,3)</f>
        <v>#N/A</v>
      </c>
      <c r="U242" s="178" t="e">
        <f>VLOOKUP(S242,'標準報酬表(R2.9～)'!A:I,4)</f>
        <v>#N/A</v>
      </c>
      <c r="V242" s="178" t="e">
        <f>VLOOKUP(S242,'標準報酬表(R2.9～)'!A:I,6)</f>
        <v>#N/A</v>
      </c>
      <c r="W242" s="178" t="e">
        <f>VLOOKUP(S242,'標準報酬表(R2.9～)'!A:I,7)</f>
        <v>#N/A</v>
      </c>
      <c r="X242" s="178" t="e">
        <f>VLOOKUP(S242,'標準報酬表(R2.9～)'!A:I,8)</f>
        <v>#N/A</v>
      </c>
      <c r="Y242" s="178" t="e">
        <f>VLOOKUP(S242,'標準報酬表(R2.9～)'!A:I,9)</f>
        <v>#N/A</v>
      </c>
      <c r="Z242" s="298"/>
      <c r="AA242" s="305"/>
      <c r="AB242" s="305"/>
      <c r="AC242" s="305"/>
      <c r="AD242" s="305"/>
      <c r="AE242" s="7"/>
      <c r="AF242" s="307"/>
      <c r="AG242" s="308"/>
      <c r="AH242" s="309"/>
      <c r="AI242" s="310"/>
      <c r="AJ242" s="7"/>
      <c r="AK242" s="7"/>
      <c r="AL242" s="7"/>
      <c r="AN242" s="7"/>
      <c r="AO242" s="7"/>
      <c r="AP242" s="7"/>
      <c r="AQ242" s="7"/>
      <c r="AR242" s="7"/>
      <c r="AS242" s="7"/>
      <c r="AT242" s="280">
        <v>1</v>
      </c>
      <c r="AU242" s="298"/>
      <c r="AV242" s="298"/>
    </row>
    <row r="243" spans="1:48">
      <c r="A243" s="296"/>
      <c r="B243" s="297"/>
      <c r="C243" s="298"/>
      <c r="D243" s="178">
        <v>2</v>
      </c>
      <c r="E243" s="178"/>
      <c r="F243" s="298"/>
      <c r="G243" s="302"/>
      <c r="H243" s="298"/>
      <c r="I243" s="298"/>
      <c r="J243" s="178"/>
      <c r="K243" s="303"/>
      <c r="L243" s="244"/>
      <c r="M243" s="303">
        <v>0</v>
      </c>
      <c r="N243" s="298"/>
      <c r="O243" s="315"/>
      <c r="P243" s="298"/>
      <c r="Q243" s="298"/>
      <c r="R243" s="298"/>
      <c r="S243" s="178">
        <f t="shared" si="7"/>
        <v>0</v>
      </c>
      <c r="T243" s="178" t="e">
        <f>VLOOKUP(S243,'標準報酬表(R2.9～)'!A:I,3)</f>
        <v>#N/A</v>
      </c>
      <c r="U243" s="178" t="e">
        <f>VLOOKUP(S243,'標準報酬表(R2.9～)'!A:I,4)</f>
        <v>#N/A</v>
      </c>
      <c r="V243" s="178" t="e">
        <f>VLOOKUP(S243,'標準報酬表(R2.9～)'!A:I,6)</f>
        <v>#N/A</v>
      </c>
      <c r="W243" s="178" t="e">
        <f>VLOOKUP(S243,'標準報酬表(R2.9～)'!A:I,7)</f>
        <v>#N/A</v>
      </c>
      <c r="X243" s="178" t="e">
        <f>VLOOKUP(S243,'標準報酬表(R2.9～)'!A:I,8)</f>
        <v>#N/A</v>
      </c>
      <c r="Y243" s="178" t="e">
        <f>VLOOKUP(S243,'標準報酬表(R2.9～)'!A:I,9)</f>
        <v>#N/A</v>
      </c>
      <c r="Z243" s="298"/>
      <c r="AA243" s="305"/>
      <c r="AB243" s="305"/>
      <c r="AC243" s="305"/>
      <c r="AD243" s="305"/>
      <c r="AE243" s="7"/>
      <c r="AF243" s="307"/>
      <c r="AG243" s="308"/>
      <c r="AH243" s="309"/>
      <c r="AI243" s="310"/>
      <c r="AJ243" s="7"/>
      <c r="AK243" s="7"/>
      <c r="AL243" s="7"/>
      <c r="AN243" s="7"/>
      <c r="AO243" s="7"/>
      <c r="AP243" s="7"/>
      <c r="AQ243" s="7"/>
      <c r="AR243" s="7"/>
      <c r="AS243" s="7"/>
      <c r="AT243" s="280">
        <v>1</v>
      </c>
      <c r="AU243" s="298"/>
      <c r="AV243" s="298"/>
    </row>
    <row r="244" spans="1:48">
      <c r="A244" s="296"/>
      <c r="B244" s="297"/>
      <c r="C244" s="298"/>
      <c r="D244" s="178">
        <v>2</v>
      </c>
      <c r="E244" s="178"/>
      <c r="F244" s="298"/>
      <c r="G244" s="302"/>
      <c r="H244" s="298"/>
      <c r="I244" s="298"/>
      <c r="J244" s="178"/>
      <c r="K244" s="303"/>
      <c r="L244" s="244"/>
      <c r="M244" s="303">
        <v>0</v>
      </c>
      <c r="N244" s="298"/>
      <c r="O244" s="315"/>
      <c r="P244" s="298"/>
      <c r="Q244" s="298"/>
      <c r="R244" s="298"/>
      <c r="S244" s="178">
        <f t="shared" si="7"/>
        <v>0</v>
      </c>
      <c r="T244" s="178" t="e">
        <f>VLOOKUP(S244,'標準報酬表(R2.9～)'!A:I,3)</f>
        <v>#N/A</v>
      </c>
      <c r="U244" s="178" t="e">
        <f>VLOOKUP(S244,'標準報酬表(R2.9～)'!A:I,4)</f>
        <v>#N/A</v>
      </c>
      <c r="V244" s="178" t="e">
        <f>VLOOKUP(S244,'標準報酬表(R2.9～)'!A:I,6)</f>
        <v>#N/A</v>
      </c>
      <c r="W244" s="178" t="e">
        <f>VLOOKUP(S244,'標準報酬表(R2.9～)'!A:I,7)</f>
        <v>#N/A</v>
      </c>
      <c r="X244" s="178" t="e">
        <f>VLOOKUP(S244,'標準報酬表(R2.9～)'!A:I,8)</f>
        <v>#N/A</v>
      </c>
      <c r="Y244" s="178" t="e">
        <f>VLOOKUP(S244,'標準報酬表(R2.9～)'!A:I,9)</f>
        <v>#N/A</v>
      </c>
      <c r="Z244" s="298"/>
      <c r="AA244" s="305"/>
      <c r="AB244" s="305"/>
      <c r="AC244" s="305"/>
      <c r="AD244" s="305"/>
      <c r="AE244" s="7"/>
      <c r="AF244" s="307"/>
      <c r="AG244" s="308"/>
      <c r="AH244" s="309"/>
      <c r="AI244" s="310"/>
      <c r="AJ244" s="7"/>
      <c r="AK244" s="7"/>
      <c r="AL244" s="7"/>
      <c r="AN244" s="7"/>
      <c r="AO244" s="7"/>
      <c r="AP244" s="7"/>
      <c r="AQ244" s="7"/>
      <c r="AR244" s="7"/>
      <c r="AS244" s="7"/>
      <c r="AT244" s="280">
        <v>1</v>
      </c>
      <c r="AU244" s="298"/>
      <c r="AV244" s="298"/>
    </row>
    <row r="245" spans="1:48">
      <c r="A245" s="296"/>
      <c r="B245" s="297"/>
      <c r="C245" s="298"/>
      <c r="D245" s="178">
        <v>2</v>
      </c>
      <c r="E245" s="178"/>
      <c r="F245" s="298"/>
      <c r="G245" s="302"/>
      <c r="H245" s="298"/>
      <c r="I245" s="298"/>
      <c r="J245" s="178"/>
      <c r="K245" s="303"/>
      <c r="L245" s="244"/>
      <c r="M245" s="303">
        <v>0</v>
      </c>
      <c r="N245" s="298"/>
      <c r="O245" s="315"/>
      <c r="P245" s="298"/>
      <c r="Q245" s="298"/>
      <c r="R245" s="298"/>
      <c r="S245" s="178">
        <f t="shared" si="7"/>
        <v>0</v>
      </c>
      <c r="T245" s="178" t="e">
        <f>VLOOKUP(S245,'標準報酬表(R2.9～)'!A:I,3)</f>
        <v>#N/A</v>
      </c>
      <c r="U245" s="178" t="e">
        <f>VLOOKUP(S245,'標準報酬表(R2.9～)'!A:I,4)</f>
        <v>#N/A</v>
      </c>
      <c r="V245" s="178" t="e">
        <f>VLOOKUP(S245,'標準報酬表(R2.9～)'!A:I,6)</f>
        <v>#N/A</v>
      </c>
      <c r="W245" s="178" t="e">
        <f>VLOOKUP(S245,'標準報酬表(R2.9～)'!A:I,7)</f>
        <v>#N/A</v>
      </c>
      <c r="X245" s="178" t="e">
        <f>VLOOKUP(S245,'標準報酬表(R2.9～)'!A:I,8)</f>
        <v>#N/A</v>
      </c>
      <c r="Y245" s="178" t="e">
        <f>VLOOKUP(S245,'標準報酬表(R2.9～)'!A:I,9)</f>
        <v>#N/A</v>
      </c>
      <c r="Z245" s="298"/>
      <c r="AA245" s="305"/>
      <c r="AB245" s="305"/>
      <c r="AC245" s="305"/>
      <c r="AD245" s="305"/>
      <c r="AE245" s="7"/>
      <c r="AF245" s="307"/>
      <c r="AG245" s="308"/>
      <c r="AH245" s="309"/>
      <c r="AI245" s="310"/>
      <c r="AJ245" s="7"/>
      <c r="AK245" s="7"/>
      <c r="AL245" s="7"/>
      <c r="AN245" s="7"/>
      <c r="AO245" s="7"/>
      <c r="AP245" s="7"/>
      <c r="AQ245" s="7"/>
      <c r="AR245" s="7"/>
      <c r="AS245" s="7"/>
      <c r="AT245" s="280">
        <v>1</v>
      </c>
      <c r="AU245" s="298"/>
      <c r="AV245" s="298"/>
    </row>
    <row r="246" spans="1:48">
      <c r="A246" s="296"/>
      <c r="B246" s="297"/>
      <c r="C246" s="298"/>
      <c r="D246" s="178">
        <v>2</v>
      </c>
      <c r="E246" s="178"/>
      <c r="F246" s="298"/>
      <c r="G246" s="302"/>
      <c r="H246" s="298"/>
      <c r="I246" s="298"/>
      <c r="J246" s="178"/>
      <c r="K246" s="303"/>
      <c r="L246" s="244"/>
      <c r="M246" s="303">
        <v>0</v>
      </c>
      <c r="N246" s="298"/>
      <c r="O246" s="315"/>
      <c r="P246" s="298"/>
      <c r="Q246" s="298"/>
      <c r="R246" s="298"/>
      <c r="S246" s="178">
        <f t="shared" si="7"/>
        <v>0</v>
      </c>
      <c r="T246" s="178" t="e">
        <f>VLOOKUP(S246,'標準報酬表(R2.9～)'!A:I,3)</f>
        <v>#N/A</v>
      </c>
      <c r="U246" s="178" t="e">
        <f>VLOOKUP(S246,'標準報酬表(R2.9～)'!A:I,4)</f>
        <v>#N/A</v>
      </c>
      <c r="V246" s="178" t="e">
        <f>VLOOKUP(S246,'標準報酬表(R2.9～)'!A:I,6)</f>
        <v>#N/A</v>
      </c>
      <c r="W246" s="178" t="e">
        <f>VLOOKUP(S246,'標準報酬表(R2.9～)'!A:I,7)</f>
        <v>#N/A</v>
      </c>
      <c r="X246" s="178" t="e">
        <f>VLOOKUP(S246,'標準報酬表(R2.9～)'!A:I,8)</f>
        <v>#N/A</v>
      </c>
      <c r="Y246" s="178" t="e">
        <f>VLOOKUP(S246,'標準報酬表(R2.9～)'!A:I,9)</f>
        <v>#N/A</v>
      </c>
      <c r="Z246" s="298"/>
      <c r="AA246" s="305"/>
      <c r="AB246" s="305"/>
      <c r="AC246" s="305"/>
      <c r="AD246" s="305"/>
      <c r="AE246" s="7"/>
      <c r="AF246" s="307"/>
      <c r="AG246" s="308"/>
      <c r="AH246" s="309"/>
      <c r="AI246" s="310"/>
      <c r="AJ246" s="7"/>
      <c r="AK246" s="7"/>
      <c r="AL246" s="7"/>
      <c r="AN246" s="7"/>
      <c r="AO246" s="7"/>
      <c r="AP246" s="7"/>
      <c r="AQ246" s="7"/>
      <c r="AR246" s="7"/>
      <c r="AS246" s="7"/>
      <c r="AT246" s="280">
        <v>1</v>
      </c>
      <c r="AU246" s="298"/>
      <c r="AV246" s="298"/>
    </row>
    <row r="247" spans="1:48">
      <c r="A247" s="296"/>
      <c r="B247" s="297"/>
      <c r="C247" s="298"/>
      <c r="D247" s="178">
        <v>2</v>
      </c>
      <c r="E247" s="178"/>
      <c r="F247" s="298"/>
      <c r="G247" s="302"/>
      <c r="H247" s="298"/>
      <c r="I247" s="298"/>
      <c r="J247" s="178"/>
      <c r="K247" s="303"/>
      <c r="L247" s="244"/>
      <c r="M247" s="303">
        <v>0</v>
      </c>
      <c r="N247" s="298"/>
      <c r="O247" s="315"/>
      <c r="P247" s="298"/>
      <c r="Q247" s="298"/>
      <c r="R247" s="298"/>
      <c r="S247" s="178">
        <f t="shared" si="7"/>
        <v>0</v>
      </c>
      <c r="T247" s="178" t="e">
        <f>VLOOKUP(S247,'標準報酬表(R2.9～)'!A:I,3)</f>
        <v>#N/A</v>
      </c>
      <c r="U247" s="178" t="e">
        <f>VLOOKUP(S247,'標準報酬表(R2.9～)'!A:I,4)</f>
        <v>#N/A</v>
      </c>
      <c r="V247" s="178" t="e">
        <f>VLOOKUP(S247,'標準報酬表(R2.9～)'!A:I,6)</f>
        <v>#N/A</v>
      </c>
      <c r="W247" s="178" t="e">
        <f>VLOOKUP(S247,'標準報酬表(R2.9～)'!A:I,7)</f>
        <v>#N/A</v>
      </c>
      <c r="X247" s="178" t="e">
        <f>VLOOKUP(S247,'標準報酬表(R2.9～)'!A:I,8)</f>
        <v>#N/A</v>
      </c>
      <c r="Y247" s="178" t="e">
        <f>VLOOKUP(S247,'標準報酬表(R2.9～)'!A:I,9)</f>
        <v>#N/A</v>
      </c>
      <c r="Z247" s="298"/>
      <c r="AA247" s="305"/>
      <c r="AB247" s="305"/>
      <c r="AC247" s="305"/>
      <c r="AD247" s="305"/>
      <c r="AE247" s="7"/>
      <c r="AF247" s="307"/>
      <c r="AG247" s="308"/>
      <c r="AH247" s="309"/>
      <c r="AI247" s="310"/>
      <c r="AJ247" s="7"/>
      <c r="AK247" s="7"/>
      <c r="AL247" s="7"/>
      <c r="AN247" s="7"/>
      <c r="AO247" s="7"/>
      <c r="AP247" s="7"/>
      <c r="AQ247" s="7"/>
      <c r="AR247" s="7"/>
      <c r="AS247" s="7"/>
      <c r="AT247" s="280">
        <v>1</v>
      </c>
      <c r="AU247" s="298"/>
      <c r="AV247" s="298"/>
    </row>
    <row r="248" spans="1:48">
      <c r="A248" s="296"/>
      <c r="B248" s="297"/>
      <c r="C248" s="298"/>
      <c r="D248" s="178">
        <v>2</v>
      </c>
      <c r="E248" s="178"/>
      <c r="F248" s="298"/>
      <c r="G248" s="302"/>
      <c r="H248" s="298"/>
      <c r="I248" s="298"/>
      <c r="J248" s="178"/>
      <c r="K248" s="303"/>
      <c r="L248" s="244"/>
      <c r="M248" s="303">
        <v>0</v>
      </c>
      <c r="N248" s="298"/>
      <c r="O248" s="315"/>
      <c r="P248" s="298"/>
      <c r="Q248" s="298"/>
      <c r="R248" s="298"/>
      <c r="S248" s="178">
        <f t="shared" si="7"/>
        <v>0</v>
      </c>
      <c r="T248" s="178" t="e">
        <f>VLOOKUP(S248,'標準報酬表(R2.9～)'!A:I,3)</f>
        <v>#N/A</v>
      </c>
      <c r="U248" s="178" t="e">
        <f>VLOOKUP(S248,'標準報酬表(R2.9～)'!A:I,4)</f>
        <v>#N/A</v>
      </c>
      <c r="V248" s="178" t="e">
        <f>VLOOKUP(S248,'標準報酬表(R2.9～)'!A:I,6)</f>
        <v>#N/A</v>
      </c>
      <c r="W248" s="178" t="e">
        <f>VLOOKUP(S248,'標準報酬表(R2.9～)'!A:I,7)</f>
        <v>#N/A</v>
      </c>
      <c r="X248" s="178" t="e">
        <f>VLOOKUP(S248,'標準報酬表(R2.9～)'!A:I,8)</f>
        <v>#N/A</v>
      </c>
      <c r="Y248" s="178" t="e">
        <f>VLOOKUP(S248,'標準報酬表(R2.9～)'!A:I,9)</f>
        <v>#N/A</v>
      </c>
      <c r="Z248" s="298"/>
      <c r="AA248" s="305"/>
      <c r="AB248" s="305"/>
      <c r="AC248" s="305"/>
      <c r="AD248" s="305"/>
      <c r="AE248" s="7"/>
      <c r="AF248" s="307"/>
      <c r="AG248" s="308"/>
      <c r="AH248" s="309"/>
      <c r="AI248" s="310"/>
      <c r="AJ248" s="7"/>
      <c r="AK248" s="7"/>
      <c r="AL248" s="7"/>
      <c r="AN248" s="7"/>
      <c r="AO248" s="7"/>
      <c r="AP248" s="7"/>
      <c r="AQ248" s="7"/>
      <c r="AR248" s="7"/>
      <c r="AS248" s="7"/>
      <c r="AT248" s="280">
        <v>1</v>
      </c>
      <c r="AU248" s="298"/>
      <c r="AV248" s="298"/>
    </row>
    <row r="249" spans="1:48">
      <c r="A249" s="296"/>
      <c r="B249" s="297"/>
      <c r="C249" s="298"/>
      <c r="D249" s="178">
        <v>2</v>
      </c>
      <c r="E249" s="178"/>
      <c r="F249" s="298"/>
      <c r="G249" s="302"/>
      <c r="H249" s="298"/>
      <c r="I249" s="298"/>
      <c r="J249" s="178"/>
      <c r="K249" s="303"/>
      <c r="L249" s="244"/>
      <c r="M249" s="303">
        <v>0</v>
      </c>
      <c r="N249" s="298"/>
      <c r="O249" s="315"/>
      <c r="P249" s="298"/>
      <c r="Q249" s="298"/>
      <c r="R249" s="298"/>
      <c r="S249" s="178">
        <f t="shared" ref="S249:S312" si="8">Q249+R249</f>
        <v>0</v>
      </c>
      <c r="T249" s="178" t="e">
        <f>VLOOKUP(S249,'標準報酬表(R2.9～)'!A:I,3)</f>
        <v>#N/A</v>
      </c>
      <c r="U249" s="178" t="e">
        <f>VLOOKUP(S249,'標準報酬表(R2.9～)'!A:I,4)</f>
        <v>#N/A</v>
      </c>
      <c r="V249" s="178" t="e">
        <f>VLOOKUP(S249,'標準報酬表(R2.9～)'!A:I,6)</f>
        <v>#N/A</v>
      </c>
      <c r="W249" s="178" t="e">
        <f>VLOOKUP(S249,'標準報酬表(R2.9～)'!A:I,7)</f>
        <v>#N/A</v>
      </c>
      <c r="X249" s="178" t="e">
        <f>VLOOKUP(S249,'標準報酬表(R2.9～)'!A:I,8)</f>
        <v>#N/A</v>
      </c>
      <c r="Y249" s="178" t="e">
        <f>VLOOKUP(S249,'標準報酬表(R2.9～)'!A:I,9)</f>
        <v>#N/A</v>
      </c>
      <c r="Z249" s="298"/>
      <c r="AA249" s="305"/>
      <c r="AB249" s="305"/>
      <c r="AC249" s="305"/>
      <c r="AD249" s="305"/>
      <c r="AE249" s="7"/>
      <c r="AF249" s="307"/>
      <c r="AG249" s="308"/>
      <c r="AH249" s="309"/>
      <c r="AI249" s="310"/>
      <c r="AJ249" s="7"/>
      <c r="AK249" s="7"/>
      <c r="AL249" s="7"/>
      <c r="AN249" s="7"/>
      <c r="AO249" s="7"/>
      <c r="AP249" s="7"/>
      <c r="AQ249" s="7"/>
      <c r="AR249" s="7"/>
      <c r="AS249" s="7"/>
      <c r="AT249" s="280">
        <v>1</v>
      </c>
      <c r="AU249" s="298"/>
      <c r="AV249" s="298"/>
    </row>
    <row r="250" spans="1:48">
      <c r="A250" s="296"/>
      <c r="B250" s="297"/>
      <c r="C250" s="298"/>
      <c r="D250" s="178">
        <v>2</v>
      </c>
      <c r="E250" s="178"/>
      <c r="F250" s="298"/>
      <c r="G250" s="302"/>
      <c r="H250" s="298"/>
      <c r="I250" s="298"/>
      <c r="J250" s="178"/>
      <c r="K250" s="303"/>
      <c r="L250" s="244"/>
      <c r="M250" s="303">
        <v>0</v>
      </c>
      <c r="N250" s="298"/>
      <c r="O250" s="315"/>
      <c r="P250" s="298"/>
      <c r="Q250" s="298"/>
      <c r="R250" s="298"/>
      <c r="S250" s="178">
        <f t="shared" si="8"/>
        <v>0</v>
      </c>
      <c r="T250" s="178" t="e">
        <f>VLOOKUP(S250,'標準報酬表(R2.9～)'!A:I,3)</f>
        <v>#N/A</v>
      </c>
      <c r="U250" s="178" t="e">
        <f>VLOOKUP(S250,'標準報酬表(R2.9～)'!A:I,4)</f>
        <v>#N/A</v>
      </c>
      <c r="V250" s="178" t="e">
        <f>VLOOKUP(S250,'標準報酬表(R2.9～)'!A:I,6)</f>
        <v>#N/A</v>
      </c>
      <c r="W250" s="178" t="e">
        <f>VLOOKUP(S250,'標準報酬表(R2.9～)'!A:I,7)</f>
        <v>#N/A</v>
      </c>
      <c r="X250" s="178" t="e">
        <f>VLOOKUP(S250,'標準報酬表(R2.9～)'!A:I,8)</f>
        <v>#N/A</v>
      </c>
      <c r="Y250" s="178" t="e">
        <f>VLOOKUP(S250,'標準報酬表(R2.9～)'!A:I,9)</f>
        <v>#N/A</v>
      </c>
      <c r="Z250" s="298"/>
      <c r="AA250" s="305"/>
      <c r="AB250" s="305"/>
      <c r="AC250" s="305"/>
      <c r="AD250" s="305"/>
      <c r="AE250" s="7"/>
      <c r="AF250" s="307"/>
      <c r="AG250" s="308"/>
      <c r="AH250" s="309"/>
      <c r="AI250" s="310"/>
      <c r="AJ250" s="7"/>
      <c r="AK250" s="7"/>
      <c r="AL250" s="7"/>
      <c r="AN250" s="7"/>
      <c r="AO250" s="7"/>
      <c r="AP250" s="7"/>
      <c r="AQ250" s="7"/>
      <c r="AR250" s="7"/>
      <c r="AS250" s="7"/>
      <c r="AT250" s="280">
        <v>1</v>
      </c>
      <c r="AU250" s="298"/>
      <c r="AV250" s="298"/>
    </row>
    <row r="251" spans="1:48">
      <c r="A251" s="296"/>
      <c r="B251" s="297"/>
      <c r="C251" s="298"/>
      <c r="D251" s="178">
        <v>2</v>
      </c>
      <c r="E251" s="178"/>
      <c r="F251" s="298"/>
      <c r="G251" s="302"/>
      <c r="H251" s="298"/>
      <c r="I251" s="298"/>
      <c r="J251" s="178"/>
      <c r="K251" s="303"/>
      <c r="L251" s="244"/>
      <c r="M251" s="303">
        <v>0</v>
      </c>
      <c r="N251" s="298"/>
      <c r="O251" s="315"/>
      <c r="P251" s="298"/>
      <c r="Q251" s="298"/>
      <c r="R251" s="298"/>
      <c r="S251" s="178">
        <f t="shared" si="8"/>
        <v>0</v>
      </c>
      <c r="T251" s="178" t="e">
        <f>VLOOKUP(S251,'標準報酬表(R2.9～)'!A:I,3)</f>
        <v>#N/A</v>
      </c>
      <c r="U251" s="178" t="e">
        <f>VLOOKUP(S251,'標準報酬表(R2.9～)'!A:I,4)</f>
        <v>#N/A</v>
      </c>
      <c r="V251" s="178" t="e">
        <f>VLOOKUP(S251,'標準報酬表(R2.9～)'!A:I,6)</f>
        <v>#N/A</v>
      </c>
      <c r="W251" s="178" t="e">
        <f>VLOOKUP(S251,'標準報酬表(R2.9～)'!A:I,7)</f>
        <v>#N/A</v>
      </c>
      <c r="X251" s="178" t="e">
        <f>VLOOKUP(S251,'標準報酬表(R2.9～)'!A:I,8)</f>
        <v>#N/A</v>
      </c>
      <c r="Y251" s="178" t="e">
        <f>VLOOKUP(S251,'標準報酬表(R2.9～)'!A:I,9)</f>
        <v>#N/A</v>
      </c>
      <c r="Z251" s="298"/>
      <c r="AA251" s="305"/>
      <c r="AB251" s="305"/>
      <c r="AC251" s="305"/>
      <c r="AD251" s="305"/>
      <c r="AE251" s="7"/>
      <c r="AF251" s="307"/>
      <c r="AG251" s="308"/>
      <c r="AH251" s="309"/>
      <c r="AI251" s="310"/>
      <c r="AJ251" s="7"/>
      <c r="AK251" s="7"/>
      <c r="AL251" s="7"/>
      <c r="AN251" s="7"/>
      <c r="AO251" s="7"/>
      <c r="AP251" s="7"/>
      <c r="AQ251" s="7"/>
      <c r="AR251" s="7"/>
      <c r="AS251" s="7"/>
      <c r="AT251" s="280">
        <v>1</v>
      </c>
      <c r="AU251" s="298"/>
      <c r="AV251" s="298"/>
    </row>
    <row r="252" spans="1:48">
      <c r="A252" s="296"/>
      <c r="B252" s="297"/>
      <c r="C252" s="298"/>
      <c r="D252" s="178">
        <v>2</v>
      </c>
      <c r="E252" s="178"/>
      <c r="F252" s="298"/>
      <c r="G252" s="302"/>
      <c r="H252" s="298"/>
      <c r="I252" s="298"/>
      <c r="J252" s="178"/>
      <c r="K252" s="303"/>
      <c r="L252" s="244"/>
      <c r="M252" s="303">
        <v>0</v>
      </c>
      <c r="N252" s="298"/>
      <c r="O252" s="315"/>
      <c r="P252" s="298"/>
      <c r="Q252" s="298"/>
      <c r="R252" s="298"/>
      <c r="S252" s="178">
        <f t="shared" si="8"/>
        <v>0</v>
      </c>
      <c r="T252" s="178" t="e">
        <f>VLOOKUP(S252,'標準報酬表(R2.9～)'!A:I,3)</f>
        <v>#N/A</v>
      </c>
      <c r="U252" s="178" t="e">
        <f>VLOOKUP(S252,'標準報酬表(R2.9～)'!A:I,4)</f>
        <v>#N/A</v>
      </c>
      <c r="V252" s="178" t="e">
        <f>VLOOKUP(S252,'標準報酬表(R2.9～)'!A:I,6)</f>
        <v>#N/A</v>
      </c>
      <c r="W252" s="178" t="e">
        <f>VLOOKUP(S252,'標準報酬表(R2.9～)'!A:I,7)</f>
        <v>#N/A</v>
      </c>
      <c r="X252" s="178" t="e">
        <f>VLOOKUP(S252,'標準報酬表(R2.9～)'!A:I,8)</f>
        <v>#N/A</v>
      </c>
      <c r="Y252" s="178" t="e">
        <f>VLOOKUP(S252,'標準報酬表(R2.9～)'!A:I,9)</f>
        <v>#N/A</v>
      </c>
      <c r="Z252" s="298"/>
      <c r="AA252" s="305"/>
      <c r="AB252" s="305"/>
      <c r="AC252" s="305"/>
      <c r="AD252" s="305"/>
      <c r="AE252" s="7"/>
      <c r="AF252" s="307"/>
      <c r="AG252" s="308"/>
      <c r="AH252" s="309"/>
      <c r="AI252" s="310"/>
      <c r="AJ252" s="7"/>
      <c r="AK252" s="7"/>
      <c r="AL252" s="7"/>
      <c r="AN252" s="7"/>
      <c r="AO252" s="7"/>
      <c r="AP252" s="7"/>
      <c r="AQ252" s="7"/>
      <c r="AR252" s="7"/>
      <c r="AS252" s="7"/>
      <c r="AT252" s="280">
        <v>1</v>
      </c>
      <c r="AU252" s="298"/>
      <c r="AV252" s="298"/>
    </row>
    <row r="253" spans="1:48">
      <c r="A253" s="296"/>
      <c r="B253" s="297"/>
      <c r="C253" s="298"/>
      <c r="D253" s="178">
        <v>2</v>
      </c>
      <c r="E253" s="178"/>
      <c r="F253" s="298"/>
      <c r="G253" s="302"/>
      <c r="H253" s="298"/>
      <c r="I253" s="298"/>
      <c r="J253" s="178"/>
      <c r="K253" s="303"/>
      <c r="L253" s="244"/>
      <c r="M253" s="303">
        <v>0</v>
      </c>
      <c r="N253" s="298"/>
      <c r="O253" s="315"/>
      <c r="P253" s="298"/>
      <c r="Q253" s="298"/>
      <c r="R253" s="298"/>
      <c r="S253" s="178">
        <f t="shared" si="8"/>
        <v>0</v>
      </c>
      <c r="T253" s="178" t="e">
        <f>VLOOKUP(S253,'標準報酬表(R2.9～)'!A:I,3)</f>
        <v>#N/A</v>
      </c>
      <c r="U253" s="178" t="e">
        <f>VLOOKUP(S253,'標準報酬表(R2.9～)'!A:I,4)</f>
        <v>#N/A</v>
      </c>
      <c r="V253" s="178" t="e">
        <f>VLOOKUP(S253,'標準報酬表(R2.9～)'!A:I,6)</f>
        <v>#N/A</v>
      </c>
      <c r="W253" s="178" t="e">
        <f>VLOOKUP(S253,'標準報酬表(R2.9～)'!A:I,7)</f>
        <v>#N/A</v>
      </c>
      <c r="X253" s="178" t="e">
        <f>VLOOKUP(S253,'標準報酬表(R2.9～)'!A:I,8)</f>
        <v>#N/A</v>
      </c>
      <c r="Y253" s="178" t="e">
        <f>VLOOKUP(S253,'標準報酬表(R2.9～)'!A:I,9)</f>
        <v>#N/A</v>
      </c>
      <c r="Z253" s="298"/>
      <c r="AA253" s="305"/>
      <c r="AB253" s="305"/>
      <c r="AC253" s="305"/>
      <c r="AD253" s="305"/>
      <c r="AE253" s="7"/>
      <c r="AF253" s="307"/>
      <c r="AG253" s="308"/>
      <c r="AH253" s="309"/>
      <c r="AI253" s="310"/>
      <c r="AJ253" s="7"/>
      <c r="AK253" s="7"/>
      <c r="AL253" s="7"/>
      <c r="AN253" s="7"/>
      <c r="AO253" s="7"/>
      <c r="AP253" s="7"/>
      <c r="AQ253" s="7"/>
      <c r="AR253" s="7"/>
      <c r="AS253" s="7"/>
      <c r="AT253" s="280">
        <v>1</v>
      </c>
      <c r="AU253" s="298"/>
      <c r="AV253" s="298"/>
    </row>
    <row r="254" spans="1:48">
      <c r="A254" s="296"/>
      <c r="B254" s="297"/>
      <c r="C254" s="298"/>
      <c r="D254" s="178">
        <v>2</v>
      </c>
      <c r="E254" s="178"/>
      <c r="F254" s="298"/>
      <c r="G254" s="302"/>
      <c r="H254" s="298"/>
      <c r="I254" s="298"/>
      <c r="J254" s="178"/>
      <c r="K254" s="303"/>
      <c r="L254" s="244"/>
      <c r="M254" s="303">
        <v>0</v>
      </c>
      <c r="N254" s="298"/>
      <c r="O254" s="315"/>
      <c r="P254" s="298"/>
      <c r="Q254" s="298"/>
      <c r="R254" s="298"/>
      <c r="S254" s="178">
        <f t="shared" si="8"/>
        <v>0</v>
      </c>
      <c r="T254" s="178" t="e">
        <f>VLOOKUP(S254,'標準報酬表(R2.9～)'!A:I,3)</f>
        <v>#N/A</v>
      </c>
      <c r="U254" s="178" t="e">
        <f>VLOOKUP(S254,'標準報酬表(R2.9～)'!A:I,4)</f>
        <v>#N/A</v>
      </c>
      <c r="V254" s="178" t="e">
        <f>VLOOKUP(S254,'標準報酬表(R2.9～)'!A:I,6)</f>
        <v>#N/A</v>
      </c>
      <c r="W254" s="178" t="e">
        <f>VLOOKUP(S254,'標準報酬表(R2.9～)'!A:I,7)</f>
        <v>#N/A</v>
      </c>
      <c r="X254" s="178" t="e">
        <f>VLOOKUP(S254,'標準報酬表(R2.9～)'!A:I,8)</f>
        <v>#N/A</v>
      </c>
      <c r="Y254" s="178" t="e">
        <f>VLOOKUP(S254,'標準報酬表(R2.9～)'!A:I,9)</f>
        <v>#N/A</v>
      </c>
      <c r="Z254" s="298"/>
      <c r="AA254" s="305"/>
      <c r="AB254" s="305"/>
      <c r="AC254" s="305"/>
      <c r="AD254" s="305"/>
      <c r="AE254" s="7"/>
      <c r="AF254" s="307"/>
      <c r="AG254" s="308"/>
      <c r="AH254" s="309"/>
      <c r="AI254" s="310"/>
      <c r="AJ254" s="7"/>
      <c r="AK254" s="7"/>
      <c r="AL254" s="7"/>
      <c r="AN254" s="7"/>
      <c r="AO254" s="7"/>
      <c r="AP254" s="7"/>
      <c r="AQ254" s="7"/>
      <c r="AR254" s="7"/>
      <c r="AS254" s="7"/>
      <c r="AT254" s="280">
        <v>1</v>
      </c>
      <c r="AU254" s="298"/>
      <c r="AV254" s="298"/>
    </row>
    <row r="255" spans="1:48">
      <c r="A255" s="296"/>
      <c r="B255" s="297"/>
      <c r="C255" s="298"/>
      <c r="D255" s="178">
        <v>2</v>
      </c>
      <c r="E255" s="178"/>
      <c r="F255" s="298"/>
      <c r="G255" s="302"/>
      <c r="H255" s="298"/>
      <c r="I255" s="298"/>
      <c r="J255" s="178"/>
      <c r="K255" s="303"/>
      <c r="L255" s="244"/>
      <c r="M255" s="303">
        <v>0</v>
      </c>
      <c r="N255" s="298"/>
      <c r="O255" s="315"/>
      <c r="P255" s="298"/>
      <c r="Q255" s="298"/>
      <c r="R255" s="298"/>
      <c r="S255" s="178">
        <f t="shared" si="8"/>
        <v>0</v>
      </c>
      <c r="T255" s="178" t="e">
        <f>VLOOKUP(S255,'標準報酬表(R2.9～)'!A:I,3)</f>
        <v>#N/A</v>
      </c>
      <c r="U255" s="178" t="e">
        <f>VLOOKUP(S255,'標準報酬表(R2.9～)'!A:I,4)</f>
        <v>#N/A</v>
      </c>
      <c r="V255" s="178" t="e">
        <f>VLOOKUP(S255,'標準報酬表(R2.9～)'!A:I,6)</f>
        <v>#N/A</v>
      </c>
      <c r="W255" s="178" t="e">
        <f>VLOOKUP(S255,'標準報酬表(R2.9～)'!A:I,7)</f>
        <v>#N/A</v>
      </c>
      <c r="X255" s="178" t="e">
        <f>VLOOKUP(S255,'標準報酬表(R2.9～)'!A:I,8)</f>
        <v>#N/A</v>
      </c>
      <c r="Y255" s="178" t="e">
        <f>VLOOKUP(S255,'標準報酬表(R2.9～)'!A:I,9)</f>
        <v>#N/A</v>
      </c>
      <c r="Z255" s="298"/>
      <c r="AA255" s="305"/>
      <c r="AB255" s="305"/>
      <c r="AC255" s="305"/>
      <c r="AD255" s="305"/>
      <c r="AE255" s="7"/>
      <c r="AF255" s="307"/>
      <c r="AG255" s="308"/>
      <c r="AH255" s="309"/>
      <c r="AI255" s="310"/>
      <c r="AJ255" s="7"/>
      <c r="AK255" s="7"/>
      <c r="AL255" s="7"/>
      <c r="AN255" s="7"/>
      <c r="AO255" s="7"/>
      <c r="AP255" s="7"/>
      <c r="AQ255" s="7"/>
      <c r="AR255" s="7"/>
      <c r="AS255" s="7"/>
      <c r="AT255" s="280">
        <v>1</v>
      </c>
      <c r="AU255" s="298"/>
      <c r="AV255" s="298"/>
    </row>
    <row r="256" spans="1:48">
      <c r="A256" s="296"/>
      <c r="B256" s="297"/>
      <c r="C256" s="298"/>
      <c r="D256" s="178">
        <v>2</v>
      </c>
      <c r="E256" s="178"/>
      <c r="F256" s="298"/>
      <c r="G256" s="302"/>
      <c r="H256" s="298"/>
      <c r="I256" s="298"/>
      <c r="J256" s="178"/>
      <c r="K256" s="303"/>
      <c r="L256" s="244"/>
      <c r="M256" s="303">
        <v>0</v>
      </c>
      <c r="N256" s="298"/>
      <c r="O256" s="315"/>
      <c r="P256" s="298"/>
      <c r="Q256" s="298"/>
      <c r="R256" s="298"/>
      <c r="S256" s="178">
        <f t="shared" si="8"/>
        <v>0</v>
      </c>
      <c r="T256" s="178" t="e">
        <f>VLOOKUP(S256,'標準報酬表(R2.9～)'!A:I,3)</f>
        <v>#N/A</v>
      </c>
      <c r="U256" s="178" t="e">
        <f>VLOOKUP(S256,'標準報酬表(R2.9～)'!A:I,4)</f>
        <v>#N/A</v>
      </c>
      <c r="V256" s="178" t="e">
        <f>VLOOKUP(S256,'標準報酬表(R2.9～)'!A:I,6)</f>
        <v>#N/A</v>
      </c>
      <c r="W256" s="178" t="e">
        <f>VLOOKUP(S256,'標準報酬表(R2.9～)'!A:I,7)</f>
        <v>#N/A</v>
      </c>
      <c r="X256" s="178" t="e">
        <f>VLOOKUP(S256,'標準報酬表(R2.9～)'!A:I,8)</f>
        <v>#N/A</v>
      </c>
      <c r="Y256" s="178" t="e">
        <f>VLOOKUP(S256,'標準報酬表(R2.9～)'!A:I,9)</f>
        <v>#N/A</v>
      </c>
      <c r="Z256" s="298"/>
      <c r="AA256" s="305"/>
      <c r="AB256" s="305"/>
      <c r="AC256" s="305"/>
      <c r="AD256" s="305"/>
      <c r="AE256" s="7"/>
      <c r="AF256" s="307"/>
      <c r="AG256" s="308"/>
      <c r="AH256" s="309"/>
      <c r="AI256" s="310"/>
      <c r="AJ256" s="7"/>
      <c r="AK256" s="7"/>
      <c r="AL256" s="7"/>
      <c r="AN256" s="7"/>
      <c r="AO256" s="7"/>
      <c r="AP256" s="7"/>
      <c r="AQ256" s="7"/>
      <c r="AR256" s="7"/>
      <c r="AS256" s="7"/>
      <c r="AT256" s="280">
        <v>1</v>
      </c>
      <c r="AU256" s="298"/>
      <c r="AV256" s="298"/>
    </row>
    <row r="257" spans="1:48">
      <c r="A257" s="296"/>
      <c r="B257" s="297"/>
      <c r="C257" s="298"/>
      <c r="D257" s="178">
        <v>2</v>
      </c>
      <c r="E257" s="178"/>
      <c r="F257" s="298"/>
      <c r="G257" s="302"/>
      <c r="H257" s="298"/>
      <c r="I257" s="298"/>
      <c r="J257" s="178"/>
      <c r="K257" s="303"/>
      <c r="L257" s="244"/>
      <c r="M257" s="303">
        <v>0</v>
      </c>
      <c r="N257" s="298"/>
      <c r="O257" s="315"/>
      <c r="P257" s="298"/>
      <c r="Q257" s="298"/>
      <c r="R257" s="298"/>
      <c r="S257" s="178">
        <f t="shared" si="8"/>
        <v>0</v>
      </c>
      <c r="T257" s="178" t="e">
        <f>VLOOKUP(S257,'標準報酬表(R2.9～)'!A:I,3)</f>
        <v>#N/A</v>
      </c>
      <c r="U257" s="178" t="e">
        <f>VLOOKUP(S257,'標準報酬表(R2.9～)'!A:I,4)</f>
        <v>#N/A</v>
      </c>
      <c r="V257" s="178" t="e">
        <f>VLOOKUP(S257,'標準報酬表(R2.9～)'!A:I,6)</f>
        <v>#N/A</v>
      </c>
      <c r="W257" s="178" t="e">
        <f>VLOOKUP(S257,'標準報酬表(R2.9～)'!A:I,7)</f>
        <v>#N/A</v>
      </c>
      <c r="X257" s="178" t="e">
        <f>VLOOKUP(S257,'標準報酬表(R2.9～)'!A:I,8)</f>
        <v>#N/A</v>
      </c>
      <c r="Y257" s="178" t="e">
        <f>VLOOKUP(S257,'標準報酬表(R2.9～)'!A:I,9)</f>
        <v>#N/A</v>
      </c>
      <c r="Z257" s="298"/>
      <c r="AA257" s="305"/>
      <c r="AB257" s="305"/>
      <c r="AC257" s="305"/>
      <c r="AD257" s="305"/>
      <c r="AE257" s="7"/>
      <c r="AF257" s="307"/>
      <c r="AG257" s="308"/>
      <c r="AH257" s="309"/>
      <c r="AI257" s="310"/>
      <c r="AJ257" s="7"/>
      <c r="AK257" s="7"/>
      <c r="AL257" s="7"/>
      <c r="AN257" s="7"/>
      <c r="AO257" s="7"/>
      <c r="AP257" s="7"/>
      <c r="AQ257" s="7"/>
      <c r="AR257" s="7"/>
      <c r="AS257" s="7"/>
      <c r="AT257" s="280">
        <v>1</v>
      </c>
      <c r="AU257" s="298"/>
      <c r="AV257" s="298"/>
    </row>
    <row r="258" spans="1:48">
      <c r="A258" s="296"/>
      <c r="B258" s="297"/>
      <c r="C258" s="298"/>
      <c r="D258" s="178">
        <v>2</v>
      </c>
      <c r="E258" s="178"/>
      <c r="F258" s="298"/>
      <c r="G258" s="302"/>
      <c r="H258" s="298"/>
      <c r="I258" s="298"/>
      <c r="J258" s="178"/>
      <c r="K258" s="303"/>
      <c r="L258" s="244"/>
      <c r="M258" s="303">
        <v>0</v>
      </c>
      <c r="N258" s="298"/>
      <c r="O258" s="315"/>
      <c r="P258" s="298"/>
      <c r="Q258" s="298"/>
      <c r="R258" s="298"/>
      <c r="S258" s="178">
        <f t="shared" si="8"/>
        <v>0</v>
      </c>
      <c r="T258" s="178" t="e">
        <f>VLOOKUP(S258,'標準報酬表(R2.9～)'!A:I,3)</f>
        <v>#N/A</v>
      </c>
      <c r="U258" s="178" t="e">
        <f>VLOOKUP(S258,'標準報酬表(R2.9～)'!A:I,4)</f>
        <v>#N/A</v>
      </c>
      <c r="V258" s="178" t="e">
        <f>VLOOKUP(S258,'標準報酬表(R2.9～)'!A:I,6)</f>
        <v>#N/A</v>
      </c>
      <c r="W258" s="178" t="e">
        <f>VLOOKUP(S258,'標準報酬表(R2.9～)'!A:I,7)</f>
        <v>#N/A</v>
      </c>
      <c r="X258" s="178" t="e">
        <f>VLOOKUP(S258,'標準報酬表(R2.9～)'!A:I,8)</f>
        <v>#N/A</v>
      </c>
      <c r="Y258" s="178" t="e">
        <f>VLOOKUP(S258,'標準報酬表(R2.9～)'!A:I,9)</f>
        <v>#N/A</v>
      </c>
      <c r="Z258" s="298"/>
      <c r="AA258" s="305"/>
      <c r="AB258" s="305"/>
      <c r="AC258" s="305"/>
      <c r="AD258" s="305"/>
      <c r="AE258" s="7"/>
      <c r="AF258" s="307"/>
      <c r="AG258" s="308"/>
      <c r="AH258" s="309"/>
      <c r="AI258" s="310"/>
      <c r="AJ258" s="7"/>
      <c r="AK258" s="7"/>
      <c r="AL258" s="7"/>
      <c r="AN258" s="7"/>
      <c r="AO258" s="7"/>
      <c r="AP258" s="7"/>
      <c r="AQ258" s="7"/>
      <c r="AR258" s="7"/>
      <c r="AS258" s="7"/>
      <c r="AT258" s="280">
        <v>1</v>
      </c>
      <c r="AU258" s="298"/>
      <c r="AV258" s="298"/>
    </row>
    <row r="259" spans="1:48">
      <c r="A259" s="296"/>
      <c r="B259" s="297"/>
      <c r="C259" s="298"/>
      <c r="D259" s="178">
        <v>2</v>
      </c>
      <c r="E259" s="178"/>
      <c r="F259" s="298"/>
      <c r="G259" s="302"/>
      <c r="H259" s="298"/>
      <c r="I259" s="298"/>
      <c r="J259" s="178"/>
      <c r="K259" s="303"/>
      <c r="L259" s="244"/>
      <c r="M259" s="303">
        <v>0</v>
      </c>
      <c r="N259" s="298"/>
      <c r="O259" s="315"/>
      <c r="P259" s="298"/>
      <c r="Q259" s="298"/>
      <c r="R259" s="298"/>
      <c r="S259" s="178">
        <f t="shared" si="8"/>
        <v>0</v>
      </c>
      <c r="T259" s="178" t="e">
        <f>VLOOKUP(S259,'標準報酬表(R2.9～)'!A:I,3)</f>
        <v>#N/A</v>
      </c>
      <c r="U259" s="178" t="e">
        <f>VLOOKUP(S259,'標準報酬表(R2.9～)'!A:I,4)</f>
        <v>#N/A</v>
      </c>
      <c r="V259" s="178" t="e">
        <f>VLOOKUP(S259,'標準報酬表(R2.9～)'!A:I,6)</f>
        <v>#N/A</v>
      </c>
      <c r="W259" s="178" t="e">
        <f>VLOOKUP(S259,'標準報酬表(R2.9～)'!A:I,7)</f>
        <v>#N/A</v>
      </c>
      <c r="X259" s="178" t="e">
        <f>VLOOKUP(S259,'標準報酬表(R2.9～)'!A:I,8)</f>
        <v>#N/A</v>
      </c>
      <c r="Y259" s="178" t="e">
        <f>VLOOKUP(S259,'標準報酬表(R2.9～)'!A:I,9)</f>
        <v>#N/A</v>
      </c>
      <c r="Z259" s="298"/>
      <c r="AA259" s="305"/>
      <c r="AB259" s="305"/>
      <c r="AC259" s="305"/>
      <c r="AD259" s="305"/>
      <c r="AE259" s="7"/>
      <c r="AF259" s="307"/>
      <c r="AG259" s="308"/>
      <c r="AH259" s="309"/>
      <c r="AI259" s="310"/>
      <c r="AJ259" s="7"/>
      <c r="AK259" s="7"/>
      <c r="AL259" s="7"/>
      <c r="AN259" s="7"/>
      <c r="AO259" s="7"/>
      <c r="AP259" s="7"/>
      <c r="AQ259" s="7"/>
      <c r="AR259" s="7"/>
      <c r="AS259" s="7"/>
      <c r="AT259" s="280">
        <v>1</v>
      </c>
      <c r="AU259" s="298"/>
      <c r="AV259" s="298"/>
    </row>
    <row r="260" spans="1:48">
      <c r="A260" s="296"/>
      <c r="B260" s="297"/>
      <c r="C260" s="298"/>
      <c r="D260" s="178">
        <v>2</v>
      </c>
      <c r="E260" s="178"/>
      <c r="F260" s="298"/>
      <c r="G260" s="302"/>
      <c r="H260" s="298"/>
      <c r="I260" s="298"/>
      <c r="J260" s="178"/>
      <c r="K260" s="303"/>
      <c r="L260" s="244"/>
      <c r="M260" s="303">
        <v>0</v>
      </c>
      <c r="N260" s="298"/>
      <c r="O260" s="315"/>
      <c r="P260" s="298"/>
      <c r="Q260" s="298"/>
      <c r="R260" s="298"/>
      <c r="S260" s="178">
        <f t="shared" si="8"/>
        <v>0</v>
      </c>
      <c r="T260" s="178" t="e">
        <f>VLOOKUP(S260,'標準報酬表(R2.9～)'!A:I,3)</f>
        <v>#N/A</v>
      </c>
      <c r="U260" s="178" t="e">
        <f>VLOOKUP(S260,'標準報酬表(R2.9～)'!A:I,4)</f>
        <v>#N/A</v>
      </c>
      <c r="V260" s="178" t="e">
        <f>VLOOKUP(S260,'標準報酬表(R2.9～)'!A:I,6)</f>
        <v>#N/A</v>
      </c>
      <c r="W260" s="178" t="e">
        <f>VLOOKUP(S260,'標準報酬表(R2.9～)'!A:I,7)</f>
        <v>#N/A</v>
      </c>
      <c r="X260" s="178" t="e">
        <f>VLOOKUP(S260,'標準報酬表(R2.9～)'!A:I,8)</f>
        <v>#N/A</v>
      </c>
      <c r="Y260" s="178" t="e">
        <f>VLOOKUP(S260,'標準報酬表(R2.9～)'!A:I,9)</f>
        <v>#N/A</v>
      </c>
      <c r="Z260" s="298"/>
      <c r="AA260" s="305"/>
      <c r="AB260" s="305"/>
      <c r="AC260" s="305"/>
      <c r="AD260" s="305"/>
      <c r="AE260" s="7"/>
      <c r="AF260" s="307"/>
      <c r="AG260" s="308"/>
      <c r="AH260" s="309"/>
      <c r="AI260" s="310"/>
      <c r="AJ260" s="7"/>
      <c r="AK260" s="7"/>
      <c r="AL260" s="7"/>
      <c r="AN260" s="7"/>
      <c r="AO260" s="7"/>
      <c r="AP260" s="7"/>
      <c r="AQ260" s="7"/>
      <c r="AR260" s="7"/>
      <c r="AS260" s="7"/>
      <c r="AT260" s="280">
        <v>1</v>
      </c>
      <c r="AU260" s="298"/>
      <c r="AV260" s="298"/>
    </row>
    <row r="261" spans="1:48">
      <c r="A261" s="296"/>
      <c r="B261" s="297"/>
      <c r="C261" s="298"/>
      <c r="D261" s="178">
        <v>2</v>
      </c>
      <c r="E261" s="178"/>
      <c r="F261" s="298"/>
      <c r="G261" s="302"/>
      <c r="H261" s="298"/>
      <c r="I261" s="298"/>
      <c r="J261" s="178"/>
      <c r="K261" s="303"/>
      <c r="L261" s="244"/>
      <c r="M261" s="303">
        <v>0</v>
      </c>
      <c r="N261" s="298"/>
      <c r="O261" s="315"/>
      <c r="P261" s="298"/>
      <c r="Q261" s="298"/>
      <c r="R261" s="298"/>
      <c r="S261" s="178">
        <f t="shared" si="8"/>
        <v>0</v>
      </c>
      <c r="T261" s="178" t="e">
        <f>VLOOKUP(S261,'標準報酬表(R2.9～)'!A:I,3)</f>
        <v>#N/A</v>
      </c>
      <c r="U261" s="178" t="e">
        <f>VLOOKUP(S261,'標準報酬表(R2.9～)'!A:I,4)</f>
        <v>#N/A</v>
      </c>
      <c r="V261" s="178" t="e">
        <f>VLOOKUP(S261,'標準報酬表(R2.9～)'!A:I,6)</f>
        <v>#N/A</v>
      </c>
      <c r="W261" s="178" t="e">
        <f>VLOOKUP(S261,'標準報酬表(R2.9～)'!A:I,7)</f>
        <v>#N/A</v>
      </c>
      <c r="X261" s="178" t="e">
        <f>VLOOKUP(S261,'標準報酬表(R2.9～)'!A:I,8)</f>
        <v>#N/A</v>
      </c>
      <c r="Y261" s="178" t="e">
        <f>VLOOKUP(S261,'標準報酬表(R2.9～)'!A:I,9)</f>
        <v>#N/A</v>
      </c>
      <c r="Z261" s="298"/>
      <c r="AA261" s="305"/>
      <c r="AB261" s="305"/>
      <c r="AC261" s="305"/>
      <c r="AD261" s="305"/>
      <c r="AE261" s="7"/>
      <c r="AF261" s="307"/>
      <c r="AG261" s="308"/>
      <c r="AH261" s="309"/>
      <c r="AI261" s="310"/>
      <c r="AJ261" s="7"/>
      <c r="AK261" s="7"/>
      <c r="AL261" s="7"/>
      <c r="AN261" s="7"/>
      <c r="AO261" s="7"/>
      <c r="AP261" s="7"/>
      <c r="AQ261" s="7"/>
      <c r="AR261" s="7"/>
      <c r="AS261" s="7"/>
      <c r="AT261" s="280">
        <v>1</v>
      </c>
      <c r="AU261" s="298"/>
      <c r="AV261" s="298"/>
    </row>
    <row r="262" spans="1:48">
      <c r="A262" s="296"/>
      <c r="B262" s="297"/>
      <c r="C262" s="298"/>
      <c r="D262" s="178">
        <v>2</v>
      </c>
      <c r="E262" s="178"/>
      <c r="F262" s="298"/>
      <c r="G262" s="302"/>
      <c r="H262" s="298"/>
      <c r="I262" s="298"/>
      <c r="J262" s="178"/>
      <c r="K262" s="303"/>
      <c r="L262" s="244"/>
      <c r="M262" s="303">
        <v>0</v>
      </c>
      <c r="N262" s="298"/>
      <c r="O262" s="315"/>
      <c r="P262" s="298"/>
      <c r="Q262" s="298"/>
      <c r="R262" s="298"/>
      <c r="S262" s="178">
        <f t="shared" si="8"/>
        <v>0</v>
      </c>
      <c r="T262" s="178" t="e">
        <f>VLOOKUP(S262,'標準報酬表(R2.9～)'!A:I,3)</f>
        <v>#N/A</v>
      </c>
      <c r="U262" s="178" t="e">
        <f>VLOOKUP(S262,'標準報酬表(R2.9～)'!A:I,4)</f>
        <v>#N/A</v>
      </c>
      <c r="V262" s="178" t="e">
        <f>VLOOKUP(S262,'標準報酬表(R2.9～)'!A:I,6)</f>
        <v>#N/A</v>
      </c>
      <c r="W262" s="178" t="e">
        <f>VLOOKUP(S262,'標準報酬表(R2.9～)'!A:I,7)</f>
        <v>#N/A</v>
      </c>
      <c r="X262" s="178" t="e">
        <f>VLOOKUP(S262,'標準報酬表(R2.9～)'!A:I,8)</f>
        <v>#N/A</v>
      </c>
      <c r="Y262" s="178" t="e">
        <f>VLOOKUP(S262,'標準報酬表(R2.9～)'!A:I,9)</f>
        <v>#N/A</v>
      </c>
      <c r="Z262" s="298"/>
      <c r="AA262" s="305"/>
      <c r="AB262" s="305"/>
      <c r="AC262" s="305"/>
      <c r="AD262" s="305"/>
      <c r="AE262" s="7"/>
      <c r="AF262" s="307"/>
      <c r="AG262" s="308"/>
      <c r="AH262" s="309"/>
      <c r="AI262" s="310"/>
      <c r="AJ262" s="7"/>
      <c r="AK262" s="7"/>
      <c r="AL262" s="7"/>
      <c r="AN262" s="7"/>
      <c r="AO262" s="7"/>
      <c r="AP262" s="7"/>
      <c r="AQ262" s="7"/>
      <c r="AR262" s="7"/>
      <c r="AS262" s="7"/>
      <c r="AT262" s="280">
        <v>1</v>
      </c>
      <c r="AU262" s="298"/>
      <c r="AV262" s="298"/>
    </row>
    <row r="263" spans="1:48">
      <c r="A263" s="296"/>
      <c r="B263" s="297"/>
      <c r="C263" s="298"/>
      <c r="D263" s="178">
        <v>2</v>
      </c>
      <c r="E263" s="178"/>
      <c r="F263" s="298"/>
      <c r="G263" s="302"/>
      <c r="H263" s="298"/>
      <c r="I263" s="298"/>
      <c r="J263" s="178"/>
      <c r="K263" s="303"/>
      <c r="L263" s="244"/>
      <c r="M263" s="303">
        <v>0</v>
      </c>
      <c r="N263" s="298"/>
      <c r="O263" s="315"/>
      <c r="P263" s="298"/>
      <c r="Q263" s="298"/>
      <c r="R263" s="298"/>
      <c r="S263" s="178">
        <f t="shared" si="8"/>
        <v>0</v>
      </c>
      <c r="T263" s="178" t="e">
        <f>VLOOKUP(S263,'標準報酬表(R2.9～)'!A:I,3)</f>
        <v>#N/A</v>
      </c>
      <c r="U263" s="178" t="e">
        <f>VLOOKUP(S263,'標準報酬表(R2.9～)'!A:I,4)</f>
        <v>#N/A</v>
      </c>
      <c r="V263" s="178" t="e">
        <f>VLOOKUP(S263,'標準報酬表(R2.9～)'!A:I,6)</f>
        <v>#N/A</v>
      </c>
      <c r="W263" s="178" t="e">
        <f>VLOOKUP(S263,'標準報酬表(R2.9～)'!A:I,7)</f>
        <v>#N/A</v>
      </c>
      <c r="X263" s="178" t="e">
        <f>VLOOKUP(S263,'標準報酬表(R2.9～)'!A:I,8)</f>
        <v>#N/A</v>
      </c>
      <c r="Y263" s="178" t="e">
        <f>VLOOKUP(S263,'標準報酬表(R2.9～)'!A:I,9)</f>
        <v>#N/A</v>
      </c>
      <c r="Z263" s="298"/>
      <c r="AA263" s="305"/>
      <c r="AB263" s="305"/>
      <c r="AC263" s="305"/>
      <c r="AD263" s="305"/>
      <c r="AE263" s="7"/>
      <c r="AF263" s="307"/>
      <c r="AG263" s="308"/>
      <c r="AH263" s="309"/>
      <c r="AI263" s="310"/>
      <c r="AJ263" s="7"/>
      <c r="AK263" s="7"/>
      <c r="AL263" s="7"/>
      <c r="AN263" s="7"/>
      <c r="AO263" s="7"/>
      <c r="AP263" s="7"/>
      <c r="AQ263" s="7"/>
      <c r="AR263" s="7"/>
      <c r="AS263" s="7"/>
      <c r="AT263" s="280">
        <v>1</v>
      </c>
      <c r="AU263" s="298"/>
      <c r="AV263" s="298"/>
    </row>
    <row r="264" spans="1:48">
      <c r="A264" s="296"/>
      <c r="B264" s="297"/>
      <c r="C264" s="298"/>
      <c r="D264" s="178">
        <v>2</v>
      </c>
      <c r="E264" s="178"/>
      <c r="F264" s="298"/>
      <c r="G264" s="302"/>
      <c r="H264" s="298"/>
      <c r="I264" s="298"/>
      <c r="J264" s="178"/>
      <c r="K264" s="303"/>
      <c r="L264" s="244"/>
      <c r="M264" s="303">
        <v>0</v>
      </c>
      <c r="N264" s="298"/>
      <c r="O264" s="315"/>
      <c r="P264" s="298"/>
      <c r="Q264" s="298"/>
      <c r="R264" s="298"/>
      <c r="S264" s="178">
        <f t="shared" si="8"/>
        <v>0</v>
      </c>
      <c r="T264" s="178" t="e">
        <f>VLOOKUP(S264,'標準報酬表(R2.9～)'!A:I,3)</f>
        <v>#N/A</v>
      </c>
      <c r="U264" s="178" t="e">
        <f>VLOOKUP(S264,'標準報酬表(R2.9～)'!A:I,4)</f>
        <v>#N/A</v>
      </c>
      <c r="V264" s="178" t="e">
        <f>VLOOKUP(S264,'標準報酬表(R2.9～)'!A:I,6)</f>
        <v>#N/A</v>
      </c>
      <c r="W264" s="178" t="e">
        <f>VLOOKUP(S264,'標準報酬表(R2.9～)'!A:I,7)</f>
        <v>#N/A</v>
      </c>
      <c r="X264" s="178" t="e">
        <f>VLOOKUP(S264,'標準報酬表(R2.9～)'!A:I,8)</f>
        <v>#N/A</v>
      </c>
      <c r="Y264" s="178" t="e">
        <f>VLOOKUP(S264,'標準報酬表(R2.9～)'!A:I,9)</f>
        <v>#N/A</v>
      </c>
      <c r="Z264" s="298"/>
      <c r="AA264" s="305"/>
      <c r="AB264" s="305"/>
      <c r="AC264" s="305"/>
      <c r="AD264" s="305"/>
      <c r="AE264" s="7"/>
      <c r="AF264" s="307"/>
      <c r="AG264" s="308"/>
      <c r="AH264" s="309"/>
      <c r="AI264" s="310"/>
      <c r="AJ264" s="7"/>
      <c r="AK264" s="7"/>
      <c r="AL264" s="7"/>
      <c r="AN264" s="7"/>
      <c r="AO264" s="7"/>
      <c r="AP264" s="7"/>
      <c r="AQ264" s="7"/>
      <c r="AR264" s="7"/>
      <c r="AS264" s="7"/>
      <c r="AT264" s="280">
        <v>1</v>
      </c>
      <c r="AU264" s="298"/>
      <c r="AV264" s="298"/>
    </row>
    <row r="265" spans="1:48">
      <c r="A265" s="296"/>
      <c r="B265" s="297"/>
      <c r="C265" s="298"/>
      <c r="D265" s="178">
        <v>2</v>
      </c>
      <c r="E265" s="178"/>
      <c r="F265" s="298"/>
      <c r="G265" s="302"/>
      <c r="H265" s="298"/>
      <c r="I265" s="298"/>
      <c r="J265" s="178"/>
      <c r="K265" s="303"/>
      <c r="L265" s="244"/>
      <c r="M265" s="303">
        <v>0</v>
      </c>
      <c r="N265" s="298"/>
      <c r="O265" s="315"/>
      <c r="P265" s="298"/>
      <c r="Q265" s="298"/>
      <c r="R265" s="298"/>
      <c r="S265" s="178">
        <f t="shared" si="8"/>
        <v>0</v>
      </c>
      <c r="T265" s="178" t="e">
        <f>VLOOKUP(S265,'標準報酬表(R2.9～)'!A:I,3)</f>
        <v>#N/A</v>
      </c>
      <c r="U265" s="178" t="e">
        <f>VLOOKUP(S265,'標準報酬表(R2.9～)'!A:I,4)</f>
        <v>#N/A</v>
      </c>
      <c r="V265" s="178" t="e">
        <f>VLOOKUP(S265,'標準報酬表(R2.9～)'!A:I,6)</f>
        <v>#N/A</v>
      </c>
      <c r="W265" s="178" t="e">
        <f>VLOOKUP(S265,'標準報酬表(R2.9～)'!A:I,7)</f>
        <v>#N/A</v>
      </c>
      <c r="X265" s="178" t="e">
        <f>VLOOKUP(S265,'標準報酬表(R2.9～)'!A:I,8)</f>
        <v>#N/A</v>
      </c>
      <c r="Y265" s="178" t="e">
        <f>VLOOKUP(S265,'標準報酬表(R2.9～)'!A:I,9)</f>
        <v>#N/A</v>
      </c>
      <c r="Z265" s="298"/>
      <c r="AA265" s="305"/>
      <c r="AB265" s="305"/>
      <c r="AC265" s="305"/>
      <c r="AD265" s="305"/>
      <c r="AE265" s="7"/>
      <c r="AF265" s="307"/>
      <c r="AG265" s="308"/>
      <c r="AH265" s="309"/>
      <c r="AI265" s="310"/>
      <c r="AJ265" s="7"/>
      <c r="AK265" s="7"/>
      <c r="AL265" s="7"/>
      <c r="AN265" s="7"/>
      <c r="AO265" s="7"/>
      <c r="AP265" s="7"/>
      <c r="AQ265" s="7"/>
      <c r="AR265" s="7"/>
      <c r="AS265" s="7"/>
      <c r="AT265" s="280">
        <v>1</v>
      </c>
      <c r="AU265" s="298"/>
      <c r="AV265" s="298"/>
    </row>
    <row r="266" spans="1:48">
      <c r="A266" s="296"/>
      <c r="B266" s="297"/>
      <c r="C266" s="298"/>
      <c r="D266" s="178">
        <v>2</v>
      </c>
      <c r="E266" s="178"/>
      <c r="F266" s="298"/>
      <c r="G266" s="302"/>
      <c r="H266" s="298"/>
      <c r="I266" s="298"/>
      <c r="J266" s="178"/>
      <c r="K266" s="303"/>
      <c r="L266" s="244"/>
      <c r="M266" s="303">
        <v>0</v>
      </c>
      <c r="N266" s="298"/>
      <c r="O266" s="315"/>
      <c r="P266" s="298"/>
      <c r="Q266" s="298"/>
      <c r="R266" s="298"/>
      <c r="S266" s="178">
        <f t="shared" si="8"/>
        <v>0</v>
      </c>
      <c r="T266" s="178" t="e">
        <f>VLOOKUP(S266,'標準報酬表(R2.9～)'!A:I,3)</f>
        <v>#N/A</v>
      </c>
      <c r="U266" s="178" t="e">
        <f>VLOOKUP(S266,'標準報酬表(R2.9～)'!A:I,4)</f>
        <v>#N/A</v>
      </c>
      <c r="V266" s="178" t="e">
        <f>VLOOKUP(S266,'標準報酬表(R2.9～)'!A:I,6)</f>
        <v>#N/A</v>
      </c>
      <c r="W266" s="178" t="e">
        <f>VLOOKUP(S266,'標準報酬表(R2.9～)'!A:I,7)</f>
        <v>#N/A</v>
      </c>
      <c r="X266" s="178" t="e">
        <f>VLOOKUP(S266,'標準報酬表(R2.9～)'!A:I,8)</f>
        <v>#N/A</v>
      </c>
      <c r="Y266" s="178" t="e">
        <f>VLOOKUP(S266,'標準報酬表(R2.9～)'!A:I,9)</f>
        <v>#N/A</v>
      </c>
      <c r="Z266" s="298"/>
      <c r="AA266" s="305"/>
      <c r="AB266" s="305"/>
      <c r="AC266" s="305"/>
      <c r="AD266" s="305"/>
      <c r="AE266" s="7"/>
      <c r="AF266" s="307"/>
      <c r="AG266" s="308"/>
      <c r="AH266" s="309"/>
      <c r="AI266" s="310"/>
      <c r="AJ266" s="7"/>
      <c r="AK266" s="7"/>
      <c r="AL266" s="7"/>
      <c r="AN266" s="7"/>
      <c r="AO266" s="7"/>
      <c r="AP266" s="7"/>
      <c r="AQ266" s="7"/>
      <c r="AR266" s="7"/>
      <c r="AS266" s="7"/>
      <c r="AT266" s="280">
        <v>1</v>
      </c>
      <c r="AU266" s="298"/>
      <c r="AV266" s="298"/>
    </row>
    <row r="267" spans="1:48">
      <c r="A267" s="296"/>
      <c r="B267" s="297"/>
      <c r="C267" s="298"/>
      <c r="D267" s="178">
        <v>2</v>
      </c>
      <c r="E267" s="178"/>
      <c r="F267" s="298"/>
      <c r="G267" s="302"/>
      <c r="H267" s="298"/>
      <c r="I267" s="298"/>
      <c r="J267" s="178"/>
      <c r="K267" s="303"/>
      <c r="L267" s="244"/>
      <c r="M267" s="303">
        <v>0</v>
      </c>
      <c r="N267" s="298"/>
      <c r="O267" s="315"/>
      <c r="P267" s="298"/>
      <c r="Q267" s="298"/>
      <c r="R267" s="298"/>
      <c r="S267" s="178">
        <f t="shared" si="8"/>
        <v>0</v>
      </c>
      <c r="T267" s="178" t="e">
        <f>VLOOKUP(S267,'標準報酬表(R2.9～)'!A:I,3)</f>
        <v>#N/A</v>
      </c>
      <c r="U267" s="178" t="e">
        <f>VLOOKUP(S267,'標準報酬表(R2.9～)'!A:I,4)</f>
        <v>#N/A</v>
      </c>
      <c r="V267" s="178" t="e">
        <f>VLOOKUP(S267,'標準報酬表(R2.9～)'!A:I,6)</f>
        <v>#N/A</v>
      </c>
      <c r="W267" s="178" t="e">
        <f>VLOOKUP(S267,'標準報酬表(R2.9～)'!A:I,7)</f>
        <v>#N/A</v>
      </c>
      <c r="X267" s="178" t="e">
        <f>VLOOKUP(S267,'標準報酬表(R2.9～)'!A:I,8)</f>
        <v>#N/A</v>
      </c>
      <c r="Y267" s="178" t="e">
        <f>VLOOKUP(S267,'標準報酬表(R2.9～)'!A:I,9)</f>
        <v>#N/A</v>
      </c>
      <c r="Z267" s="298"/>
      <c r="AA267" s="305"/>
      <c r="AB267" s="305"/>
      <c r="AC267" s="305"/>
      <c r="AD267" s="305"/>
      <c r="AE267" s="7"/>
      <c r="AF267" s="307"/>
      <c r="AG267" s="308"/>
      <c r="AH267" s="309"/>
      <c r="AI267" s="310"/>
      <c r="AJ267" s="7"/>
      <c r="AK267" s="7"/>
      <c r="AL267" s="7"/>
      <c r="AN267" s="7"/>
      <c r="AO267" s="7"/>
      <c r="AP267" s="7"/>
      <c r="AQ267" s="7"/>
      <c r="AR267" s="7"/>
      <c r="AS267" s="7"/>
      <c r="AT267" s="280">
        <v>1</v>
      </c>
      <c r="AU267" s="298"/>
      <c r="AV267" s="298"/>
    </row>
    <row r="268" spans="1:48">
      <c r="A268" s="296"/>
      <c r="B268" s="297"/>
      <c r="C268" s="298"/>
      <c r="D268" s="178">
        <v>2</v>
      </c>
      <c r="E268" s="178"/>
      <c r="F268" s="298"/>
      <c r="G268" s="302"/>
      <c r="H268" s="298"/>
      <c r="I268" s="298"/>
      <c r="J268" s="178"/>
      <c r="K268" s="303"/>
      <c r="L268" s="244"/>
      <c r="M268" s="303">
        <v>0</v>
      </c>
      <c r="N268" s="298"/>
      <c r="O268" s="315"/>
      <c r="P268" s="298"/>
      <c r="Q268" s="298"/>
      <c r="R268" s="298"/>
      <c r="S268" s="178">
        <f t="shared" si="8"/>
        <v>0</v>
      </c>
      <c r="T268" s="178" t="e">
        <f>VLOOKUP(S268,'標準報酬表(R2.9～)'!A:I,3)</f>
        <v>#N/A</v>
      </c>
      <c r="U268" s="178" t="e">
        <f>VLOOKUP(S268,'標準報酬表(R2.9～)'!A:I,4)</f>
        <v>#N/A</v>
      </c>
      <c r="V268" s="178" t="e">
        <f>VLOOKUP(S268,'標準報酬表(R2.9～)'!A:I,6)</f>
        <v>#N/A</v>
      </c>
      <c r="W268" s="178" t="e">
        <f>VLOOKUP(S268,'標準報酬表(R2.9～)'!A:I,7)</f>
        <v>#N/A</v>
      </c>
      <c r="X268" s="178" t="e">
        <f>VLOOKUP(S268,'標準報酬表(R2.9～)'!A:I,8)</f>
        <v>#N/A</v>
      </c>
      <c r="Y268" s="178" t="e">
        <f>VLOOKUP(S268,'標準報酬表(R2.9～)'!A:I,9)</f>
        <v>#N/A</v>
      </c>
      <c r="Z268" s="298"/>
      <c r="AA268" s="305"/>
      <c r="AB268" s="305"/>
      <c r="AC268" s="305"/>
      <c r="AD268" s="305"/>
      <c r="AE268" s="7"/>
      <c r="AF268" s="307"/>
      <c r="AG268" s="308"/>
      <c r="AH268" s="309"/>
      <c r="AI268" s="310"/>
      <c r="AJ268" s="7"/>
      <c r="AK268" s="7"/>
      <c r="AL268" s="7"/>
      <c r="AN268" s="7"/>
      <c r="AO268" s="7"/>
      <c r="AP268" s="7"/>
      <c r="AQ268" s="7"/>
      <c r="AR268" s="7"/>
      <c r="AS268" s="7"/>
      <c r="AT268" s="280">
        <v>1</v>
      </c>
      <c r="AU268" s="298"/>
      <c r="AV268" s="298"/>
    </row>
    <row r="269" spans="1:48">
      <c r="A269" s="296"/>
      <c r="B269" s="297"/>
      <c r="C269" s="298"/>
      <c r="D269" s="178">
        <v>2</v>
      </c>
      <c r="E269" s="178"/>
      <c r="F269" s="298"/>
      <c r="G269" s="302"/>
      <c r="H269" s="298"/>
      <c r="I269" s="298"/>
      <c r="J269" s="178"/>
      <c r="K269" s="303"/>
      <c r="L269" s="244"/>
      <c r="M269" s="303">
        <v>0</v>
      </c>
      <c r="N269" s="298"/>
      <c r="O269" s="315"/>
      <c r="P269" s="298"/>
      <c r="Q269" s="298"/>
      <c r="R269" s="298"/>
      <c r="S269" s="178">
        <f t="shared" si="8"/>
        <v>0</v>
      </c>
      <c r="T269" s="178" t="e">
        <f>VLOOKUP(S269,'標準報酬表(R2.9～)'!A:I,3)</f>
        <v>#N/A</v>
      </c>
      <c r="U269" s="178" t="e">
        <f>VLOOKUP(S269,'標準報酬表(R2.9～)'!A:I,4)</f>
        <v>#N/A</v>
      </c>
      <c r="V269" s="178" t="e">
        <f>VLOOKUP(S269,'標準報酬表(R2.9～)'!A:I,6)</f>
        <v>#N/A</v>
      </c>
      <c r="W269" s="178" t="e">
        <f>VLOOKUP(S269,'標準報酬表(R2.9～)'!A:I,7)</f>
        <v>#N/A</v>
      </c>
      <c r="X269" s="178" t="e">
        <f>VLOOKUP(S269,'標準報酬表(R2.9～)'!A:I,8)</f>
        <v>#N/A</v>
      </c>
      <c r="Y269" s="178" t="e">
        <f>VLOOKUP(S269,'標準報酬表(R2.9～)'!A:I,9)</f>
        <v>#N/A</v>
      </c>
      <c r="Z269" s="298"/>
      <c r="AA269" s="305"/>
      <c r="AB269" s="305"/>
      <c r="AC269" s="305"/>
      <c r="AD269" s="305"/>
      <c r="AE269" s="7"/>
      <c r="AF269" s="307"/>
      <c r="AG269" s="308"/>
      <c r="AH269" s="309"/>
      <c r="AI269" s="310"/>
      <c r="AJ269" s="7"/>
      <c r="AK269" s="7"/>
      <c r="AL269" s="7"/>
      <c r="AN269" s="7"/>
      <c r="AO269" s="7"/>
      <c r="AP269" s="7"/>
      <c r="AQ269" s="7"/>
      <c r="AR269" s="7"/>
      <c r="AS269" s="7"/>
      <c r="AT269" s="280">
        <v>1</v>
      </c>
      <c r="AU269" s="298"/>
      <c r="AV269" s="298"/>
    </row>
    <row r="270" spans="1:48">
      <c r="A270" s="296"/>
      <c r="B270" s="297"/>
      <c r="C270" s="298"/>
      <c r="D270" s="178">
        <v>2</v>
      </c>
      <c r="E270" s="178"/>
      <c r="F270" s="298"/>
      <c r="G270" s="302"/>
      <c r="H270" s="298"/>
      <c r="I270" s="298"/>
      <c r="J270" s="178"/>
      <c r="K270" s="303"/>
      <c r="L270" s="244"/>
      <c r="M270" s="303">
        <v>0</v>
      </c>
      <c r="N270" s="298"/>
      <c r="O270" s="315"/>
      <c r="P270" s="298"/>
      <c r="Q270" s="298"/>
      <c r="R270" s="298"/>
      <c r="S270" s="178">
        <f t="shared" si="8"/>
        <v>0</v>
      </c>
      <c r="T270" s="178" t="e">
        <f>VLOOKUP(S270,'標準報酬表(R2.9～)'!A:I,3)</f>
        <v>#N/A</v>
      </c>
      <c r="U270" s="178" t="e">
        <f>VLOOKUP(S270,'標準報酬表(R2.9～)'!A:I,4)</f>
        <v>#N/A</v>
      </c>
      <c r="V270" s="178" t="e">
        <f>VLOOKUP(S270,'標準報酬表(R2.9～)'!A:I,6)</f>
        <v>#N/A</v>
      </c>
      <c r="W270" s="178" t="e">
        <f>VLOOKUP(S270,'標準報酬表(R2.9～)'!A:I,7)</f>
        <v>#N/A</v>
      </c>
      <c r="X270" s="178" t="e">
        <f>VLOOKUP(S270,'標準報酬表(R2.9～)'!A:I,8)</f>
        <v>#N/A</v>
      </c>
      <c r="Y270" s="178" t="e">
        <f>VLOOKUP(S270,'標準報酬表(R2.9～)'!A:I,9)</f>
        <v>#N/A</v>
      </c>
      <c r="Z270" s="298"/>
      <c r="AA270" s="305"/>
      <c r="AB270" s="305"/>
      <c r="AC270" s="305"/>
      <c r="AD270" s="305"/>
      <c r="AE270" s="7"/>
      <c r="AF270" s="307"/>
      <c r="AG270" s="308"/>
      <c r="AH270" s="309"/>
      <c r="AI270" s="310"/>
      <c r="AJ270" s="7"/>
      <c r="AK270" s="7"/>
      <c r="AL270" s="7"/>
      <c r="AN270" s="7"/>
      <c r="AO270" s="7"/>
      <c r="AP270" s="7"/>
      <c r="AQ270" s="7"/>
      <c r="AR270" s="7"/>
      <c r="AS270" s="7"/>
      <c r="AT270" s="280">
        <v>1</v>
      </c>
      <c r="AU270" s="298"/>
      <c r="AV270" s="298"/>
    </row>
    <row r="271" spans="1:48">
      <c r="A271" s="296"/>
      <c r="B271" s="297"/>
      <c r="C271" s="298"/>
      <c r="D271" s="178">
        <v>2</v>
      </c>
      <c r="E271" s="178"/>
      <c r="F271" s="298"/>
      <c r="G271" s="302"/>
      <c r="H271" s="298"/>
      <c r="I271" s="298"/>
      <c r="J271" s="178"/>
      <c r="K271" s="303"/>
      <c r="L271" s="244"/>
      <c r="M271" s="303">
        <v>0</v>
      </c>
      <c r="N271" s="298"/>
      <c r="O271" s="315"/>
      <c r="P271" s="298"/>
      <c r="Q271" s="298"/>
      <c r="R271" s="298"/>
      <c r="S271" s="178">
        <f t="shared" si="8"/>
        <v>0</v>
      </c>
      <c r="T271" s="178" t="e">
        <f>VLOOKUP(S271,'標準報酬表(R2.9～)'!A:I,3)</f>
        <v>#N/A</v>
      </c>
      <c r="U271" s="178" t="e">
        <f>VLOOKUP(S271,'標準報酬表(R2.9～)'!A:I,4)</f>
        <v>#N/A</v>
      </c>
      <c r="V271" s="178" t="e">
        <f>VLOOKUP(S271,'標準報酬表(R2.9～)'!A:I,6)</f>
        <v>#N/A</v>
      </c>
      <c r="W271" s="178" t="e">
        <f>VLOOKUP(S271,'標準報酬表(R2.9～)'!A:I,7)</f>
        <v>#N/A</v>
      </c>
      <c r="X271" s="178" t="e">
        <f>VLOOKUP(S271,'標準報酬表(R2.9～)'!A:I,8)</f>
        <v>#N/A</v>
      </c>
      <c r="Y271" s="178" t="e">
        <f>VLOOKUP(S271,'標準報酬表(R2.9～)'!A:I,9)</f>
        <v>#N/A</v>
      </c>
      <c r="Z271" s="298"/>
      <c r="AA271" s="305"/>
      <c r="AB271" s="305"/>
      <c r="AC271" s="305"/>
      <c r="AD271" s="305"/>
      <c r="AE271" s="7"/>
      <c r="AF271" s="307"/>
      <c r="AG271" s="308"/>
      <c r="AH271" s="309"/>
      <c r="AI271" s="310"/>
      <c r="AJ271" s="7"/>
      <c r="AK271" s="7"/>
      <c r="AL271" s="7"/>
      <c r="AN271" s="7"/>
      <c r="AO271" s="7"/>
      <c r="AP271" s="7"/>
      <c r="AQ271" s="7"/>
      <c r="AR271" s="7"/>
      <c r="AS271" s="7"/>
      <c r="AT271" s="280">
        <v>1</v>
      </c>
      <c r="AU271" s="298"/>
      <c r="AV271" s="298"/>
    </row>
    <row r="272" spans="1:48">
      <c r="A272" s="296"/>
      <c r="B272" s="297"/>
      <c r="C272" s="298"/>
      <c r="D272" s="178">
        <v>2</v>
      </c>
      <c r="E272" s="178"/>
      <c r="F272" s="298"/>
      <c r="G272" s="302"/>
      <c r="H272" s="298"/>
      <c r="I272" s="298"/>
      <c r="J272" s="178"/>
      <c r="K272" s="303"/>
      <c r="L272" s="244"/>
      <c r="M272" s="303">
        <v>0</v>
      </c>
      <c r="N272" s="298"/>
      <c r="O272" s="315"/>
      <c r="P272" s="298"/>
      <c r="Q272" s="298"/>
      <c r="R272" s="298"/>
      <c r="S272" s="178">
        <f t="shared" si="8"/>
        <v>0</v>
      </c>
      <c r="T272" s="178" t="e">
        <f>VLOOKUP(S272,'標準報酬表(R2.9～)'!A:I,3)</f>
        <v>#N/A</v>
      </c>
      <c r="U272" s="178" t="e">
        <f>VLOOKUP(S272,'標準報酬表(R2.9～)'!A:I,4)</f>
        <v>#N/A</v>
      </c>
      <c r="V272" s="178" t="e">
        <f>VLOOKUP(S272,'標準報酬表(R2.9～)'!A:I,6)</f>
        <v>#N/A</v>
      </c>
      <c r="W272" s="178" t="e">
        <f>VLOOKUP(S272,'標準報酬表(R2.9～)'!A:I,7)</f>
        <v>#N/A</v>
      </c>
      <c r="X272" s="178" t="e">
        <f>VLOOKUP(S272,'標準報酬表(R2.9～)'!A:I,8)</f>
        <v>#N/A</v>
      </c>
      <c r="Y272" s="178" t="e">
        <f>VLOOKUP(S272,'標準報酬表(R2.9～)'!A:I,9)</f>
        <v>#N/A</v>
      </c>
      <c r="Z272" s="298"/>
      <c r="AA272" s="305"/>
      <c r="AB272" s="305"/>
      <c r="AC272" s="305"/>
      <c r="AD272" s="305"/>
      <c r="AE272" s="7"/>
      <c r="AF272" s="307"/>
      <c r="AG272" s="308"/>
      <c r="AH272" s="309"/>
      <c r="AI272" s="310"/>
      <c r="AJ272" s="7"/>
      <c r="AK272" s="7"/>
      <c r="AL272" s="7"/>
      <c r="AN272" s="7"/>
      <c r="AO272" s="7"/>
      <c r="AP272" s="7"/>
      <c r="AQ272" s="7"/>
      <c r="AR272" s="7"/>
      <c r="AS272" s="7"/>
      <c r="AT272" s="280">
        <v>1</v>
      </c>
      <c r="AU272" s="298"/>
      <c r="AV272" s="298"/>
    </row>
    <row r="273" spans="1:48">
      <c r="A273" s="296"/>
      <c r="B273" s="297"/>
      <c r="C273" s="298"/>
      <c r="D273" s="178">
        <v>2</v>
      </c>
      <c r="E273" s="178"/>
      <c r="F273" s="298"/>
      <c r="G273" s="302"/>
      <c r="H273" s="298"/>
      <c r="I273" s="298"/>
      <c r="J273" s="178"/>
      <c r="K273" s="303"/>
      <c r="L273" s="244"/>
      <c r="M273" s="303">
        <v>0</v>
      </c>
      <c r="N273" s="298"/>
      <c r="O273" s="315"/>
      <c r="P273" s="298"/>
      <c r="Q273" s="298"/>
      <c r="R273" s="298"/>
      <c r="S273" s="178">
        <f t="shared" si="8"/>
        <v>0</v>
      </c>
      <c r="T273" s="178" t="e">
        <f>VLOOKUP(S273,'標準報酬表(R2.9～)'!A:I,3)</f>
        <v>#N/A</v>
      </c>
      <c r="U273" s="178" t="e">
        <f>VLOOKUP(S273,'標準報酬表(R2.9～)'!A:I,4)</f>
        <v>#N/A</v>
      </c>
      <c r="V273" s="178" t="e">
        <f>VLOOKUP(S273,'標準報酬表(R2.9～)'!A:I,6)</f>
        <v>#N/A</v>
      </c>
      <c r="W273" s="178" t="e">
        <f>VLOOKUP(S273,'標準報酬表(R2.9～)'!A:I,7)</f>
        <v>#N/A</v>
      </c>
      <c r="X273" s="178" t="e">
        <f>VLOOKUP(S273,'標準報酬表(R2.9～)'!A:I,8)</f>
        <v>#N/A</v>
      </c>
      <c r="Y273" s="178" t="e">
        <f>VLOOKUP(S273,'標準報酬表(R2.9～)'!A:I,9)</f>
        <v>#N/A</v>
      </c>
      <c r="Z273" s="298"/>
      <c r="AA273" s="305"/>
      <c r="AB273" s="305"/>
      <c r="AC273" s="305"/>
      <c r="AD273" s="305"/>
      <c r="AE273" s="7"/>
      <c r="AF273" s="307"/>
      <c r="AG273" s="308"/>
      <c r="AH273" s="309"/>
      <c r="AI273" s="310"/>
      <c r="AJ273" s="7"/>
      <c r="AK273" s="7"/>
      <c r="AL273" s="7"/>
      <c r="AN273" s="7"/>
      <c r="AO273" s="7"/>
      <c r="AP273" s="7"/>
      <c r="AQ273" s="7"/>
      <c r="AR273" s="7"/>
      <c r="AS273" s="7"/>
      <c r="AT273" s="280">
        <v>1</v>
      </c>
      <c r="AU273" s="298"/>
      <c r="AV273" s="298"/>
    </row>
    <row r="274" spans="1:48">
      <c r="A274" s="296"/>
      <c r="B274" s="297"/>
      <c r="C274" s="298"/>
      <c r="D274" s="178">
        <v>2</v>
      </c>
      <c r="E274" s="178"/>
      <c r="F274" s="298"/>
      <c r="G274" s="302"/>
      <c r="H274" s="298"/>
      <c r="I274" s="298"/>
      <c r="J274" s="178"/>
      <c r="K274" s="303"/>
      <c r="L274" s="244"/>
      <c r="M274" s="303">
        <v>0</v>
      </c>
      <c r="N274" s="298"/>
      <c r="O274" s="315"/>
      <c r="P274" s="298"/>
      <c r="Q274" s="298"/>
      <c r="R274" s="298"/>
      <c r="S274" s="178">
        <f t="shared" si="8"/>
        <v>0</v>
      </c>
      <c r="T274" s="178" t="e">
        <f>VLOOKUP(S274,'標準報酬表(R2.9～)'!A:I,3)</f>
        <v>#N/A</v>
      </c>
      <c r="U274" s="178" t="e">
        <f>VLOOKUP(S274,'標準報酬表(R2.9～)'!A:I,4)</f>
        <v>#N/A</v>
      </c>
      <c r="V274" s="178" t="e">
        <f>VLOOKUP(S274,'標準報酬表(R2.9～)'!A:I,6)</f>
        <v>#N/A</v>
      </c>
      <c r="W274" s="178" t="e">
        <f>VLOOKUP(S274,'標準報酬表(R2.9～)'!A:I,7)</f>
        <v>#N/A</v>
      </c>
      <c r="X274" s="178" t="e">
        <f>VLOOKUP(S274,'標準報酬表(R2.9～)'!A:I,8)</f>
        <v>#N/A</v>
      </c>
      <c r="Y274" s="178" t="e">
        <f>VLOOKUP(S274,'標準報酬表(R2.9～)'!A:I,9)</f>
        <v>#N/A</v>
      </c>
      <c r="Z274" s="298"/>
      <c r="AA274" s="305"/>
      <c r="AB274" s="305"/>
      <c r="AC274" s="305"/>
      <c r="AD274" s="305"/>
      <c r="AE274" s="7"/>
      <c r="AF274" s="307"/>
      <c r="AG274" s="308"/>
      <c r="AH274" s="309"/>
      <c r="AI274" s="310"/>
      <c r="AJ274" s="7"/>
      <c r="AK274" s="7"/>
      <c r="AL274" s="7"/>
      <c r="AN274" s="7"/>
      <c r="AO274" s="7"/>
      <c r="AP274" s="7"/>
      <c r="AQ274" s="7"/>
      <c r="AR274" s="7"/>
      <c r="AS274" s="7"/>
      <c r="AT274" s="280">
        <v>1</v>
      </c>
      <c r="AU274" s="298"/>
      <c r="AV274" s="298"/>
    </row>
    <row r="275" spans="1:48">
      <c r="A275" s="296"/>
      <c r="B275" s="297"/>
      <c r="C275" s="298"/>
      <c r="D275" s="178">
        <v>2</v>
      </c>
      <c r="E275" s="178"/>
      <c r="F275" s="298"/>
      <c r="G275" s="302"/>
      <c r="H275" s="298"/>
      <c r="I275" s="298"/>
      <c r="J275" s="178"/>
      <c r="K275" s="303"/>
      <c r="L275" s="244"/>
      <c r="M275" s="303">
        <v>0</v>
      </c>
      <c r="N275" s="298"/>
      <c r="O275" s="315"/>
      <c r="P275" s="298"/>
      <c r="Q275" s="298"/>
      <c r="R275" s="298"/>
      <c r="S275" s="178">
        <f t="shared" si="8"/>
        <v>0</v>
      </c>
      <c r="T275" s="178" t="e">
        <f>VLOOKUP(S275,'標準報酬表(R2.9～)'!A:I,3)</f>
        <v>#N/A</v>
      </c>
      <c r="U275" s="178" t="e">
        <f>VLOOKUP(S275,'標準報酬表(R2.9～)'!A:I,4)</f>
        <v>#N/A</v>
      </c>
      <c r="V275" s="178" t="e">
        <f>VLOOKUP(S275,'標準報酬表(R2.9～)'!A:I,6)</f>
        <v>#N/A</v>
      </c>
      <c r="W275" s="178" t="e">
        <f>VLOOKUP(S275,'標準報酬表(R2.9～)'!A:I,7)</f>
        <v>#N/A</v>
      </c>
      <c r="X275" s="178" t="e">
        <f>VLOOKUP(S275,'標準報酬表(R2.9～)'!A:I,8)</f>
        <v>#N/A</v>
      </c>
      <c r="Y275" s="178" t="e">
        <f>VLOOKUP(S275,'標準報酬表(R2.9～)'!A:I,9)</f>
        <v>#N/A</v>
      </c>
      <c r="Z275" s="298"/>
      <c r="AA275" s="305"/>
      <c r="AB275" s="305"/>
      <c r="AC275" s="305"/>
      <c r="AD275" s="305"/>
      <c r="AE275" s="7"/>
      <c r="AF275" s="307"/>
      <c r="AG275" s="308"/>
      <c r="AH275" s="309"/>
      <c r="AI275" s="310"/>
      <c r="AJ275" s="7"/>
      <c r="AK275" s="7"/>
      <c r="AL275" s="7"/>
      <c r="AN275" s="7"/>
      <c r="AO275" s="7"/>
      <c r="AP275" s="7"/>
      <c r="AQ275" s="7"/>
      <c r="AR275" s="7"/>
      <c r="AS275" s="7"/>
      <c r="AT275" s="280">
        <v>1</v>
      </c>
      <c r="AU275" s="298"/>
      <c r="AV275" s="298"/>
    </row>
    <row r="276" spans="1:48">
      <c r="A276" s="296"/>
      <c r="B276" s="297"/>
      <c r="C276" s="298"/>
      <c r="D276" s="178">
        <v>2</v>
      </c>
      <c r="E276" s="178"/>
      <c r="F276" s="298"/>
      <c r="G276" s="302"/>
      <c r="H276" s="298"/>
      <c r="I276" s="298"/>
      <c r="J276" s="178"/>
      <c r="K276" s="303"/>
      <c r="L276" s="244"/>
      <c r="M276" s="303">
        <v>0</v>
      </c>
      <c r="N276" s="298"/>
      <c r="O276" s="315"/>
      <c r="P276" s="298"/>
      <c r="Q276" s="298"/>
      <c r="R276" s="298"/>
      <c r="S276" s="178">
        <f t="shared" si="8"/>
        <v>0</v>
      </c>
      <c r="T276" s="178" t="e">
        <f>VLOOKUP(S276,'標準報酬表(R2.9～)'!A:I,3)</f>
        <v>#N/A</v>
      </c>
      <c r="U276" s="178" t="e">
        <f>VLOOKUP(S276,'標準報酬表(R2.9～)'!A:I,4)</f>
        <v>#N/A</v>
      </c>
      <c r="V276" s="178" t="e">
        <f>VLOOKUP(S276,'標準報酬表(R2.9～)'!A:I,6)</f>
        <v>#N/A</v>
      </c>
      <c r="W276" s="178" t="e">
        <f>VLOOKUP(S276,'標準報酬表(R2.9～)'!A:I,7)</f>
        <v>#N/A</v>
      </c>
      <c r="X276" s="178" t="e">
        <f>VLOOKUP(S276,'標準報酬表(R2.9～)'!A:I,8)</f>
        <v>#N/A</v>
      </c>
      <c r="Y276" s="178" t="e">
        <f>VLOOKUP(S276,'標準報酬表(R2.9～)'!A:I,9)</f>
        <v>#N/A</v>
      </c>
      <c r="Z276" s="298"/>
      <c r="AA276" s="305"/>
      <c r="AB276" s="305"/>
      <c r="AC276" s="305"/>
      <c r="AD276" s="305"/>
      <c r="AE276" s="7"/>
      <c r="AF276" s="307"/>
      <c r="AG276" s="308"/>
      <c r="AH276" s="309"/>
      <c r="AI276" s="310"/>
      <c r="AJ276" s="7"/>
      <c r="AK276" s="7"/>
      <c r="AL276" s="7"/>
      <c r="AN276" s="7"/>
      <c r="AO276" s="7"/>
      <c r="AP276" s="7"/>
      <c r="AQ276" s="7"/>
      <c r="AR276" s="7"/>
      <c r="AS276" s="7"/>
      <c r="AT276" s="280">
        <v>1</v>
      </c>
      <c r="AU276" s="298"/>
      <c r="AV276" s="298"/>
    </row>
    <row r="277" spans="1:48">
      <c r="A277" s="296"/>
      <c r="B277" s="297"/>
      <c r="C277" s="298"/>
      <c r="D277" s="178">
        <v>2</v>
      </c>
      <c r="E277" s="178"/>
      <c r="F277" s="298"/>
      <c r="G277" s="302"/>
      <c r="H277" s="298"/>
      <c r="I277" s="298"/>
      <c r="J277" s="178"/>
      <c r="K277" s="303"/>
      <c r="L277" s="244"/>
      <c r="M277" s="303">
        <v>0</v>
      </c>
      <c r="N277" s="298"/>
      <c r="O277" s="315"/>
      <c r="P277" s="298"/>
      <c r="Q277" s="298"/>
      <c r="R277" s="298"/>
      <c r="S277" s="178">
        <f t="shared" si="8"/>
        <v>0</v>
      </c>
      <c r="T277" s="178" t="e">
        <f>VLOOKUP(S277,'標準報酬表(R2.9～)'!A:I,3)</f>
        <v>#N/A</v>
      </c>
      <c r="U277" s="178" t="e">
        <f>VLOOKUP(S277,'標準報酬表(R2.9～)'!A:I,4)</f>
        <v>#N/A</v>
      </c>
      <c r="V277" s="178" t="e">
        <f>VLOOKUP(S277,'標準報酬表(R2.9～)'!A:I,6)</f>
        <v>#N/A</v>
      </c>
      <c r="W277" s="178" t="e">
        <f>VLOOKUP(S277,'標準報酬表(R2.9～)'!A:I,7)</f>
        <v>#N/A</v>
      </c>
      <c r="X277" s="178" t="e">
        <f>VLOOKUP(S277,'標準報酬表(R2.9～)'!A:I,8)</f>
        <v>#N/A</v>
      </c>
      <c r="Y277" s="178" t="e">
        <f>VLOOKUP(S277,'標準報酬表(R2.9～)'!A:I,9)</f>
        <v>#N/A</v>
      </c>
      <c r="Z277" s="298"/>
      <c r="AA277" s="305"/>
      <c r="AB277" s="305"/>
      <c r="AC277" s="305"/>
      <c r="AD277" s="305"/>
      <c r="AE277" s="7"/>
      <c r="AF277" s="307"/>
      <c r="AG277" s="308"/>
      <c r="AH277" s="309"/>
      <c r="AI277" s="310"/>
      <c r="AJ277" s="7"/>
      <c r="AK277" s="7"/>
      <c r="AL277" s="7"/>
      <c r="AN277" s="7"/>
      <c r="AO277" s="7"/>
      <c r="AP277" s="7"/>
      <c r="AQ277" s="7"/>
      <c r="AR277" s="7"/>
      <c r="AS277" s="7"/>
      <c r="AT277" s="280">
        <v>1</v>
      </c>
      <c r="AU277" s="298"/>
      <c r="AV277" s="298"/>
    </row>
    <row r="278" spans="1:48">
      <c r="A278" s="296"/>
      <c r="B278" s="297"/>
      <c r="C278" s="298"/>
      <c r="D278" s="178">
        <v>2</v>
      </c>
      <c r="E278" s="178"/>
      <c r="F278" s="298"/>
      <c r="G278" s="302"/>
      <c r="H278" s="298"/>
      <c r="I278" s="298"/>
      <c r="J278" s="178"/>
      <c r="K278" s="303"/>
      <c r="L278" s="244"/>
      <c r="M278" s="303">
        <v>0</v>
      </c>
      <c r="N278" s="298"/>
      <c r="O278" s="315"/>
      <c r="P278" s="298"/>
      <c r="Q278" s="298"/>
      <c r="R278" s="298"/>
      <c r="S278" s="178">
        <f t="shared" si="8"/>
        <v>0</v>
      </c>
      <c r="T278" s="178" t="e">
        <f>VLOOKUP(S278,'標準報酬表(R2.9～)'!A:I,3)</f>
        <v>#N/A</v>
      </c>
      <c r="U278" s="178" t="e">
        <f>VLOOKUP(S278,'標準報酬表(R2.9～)'!A:I,4)</f>
        <v>#N/A</v>
      </c>
      <c r="V278" s="178" t="e">
        <f>VLOOKUP(S278,'標準報酬表(R2.9～)'!A:I,6)</f>
        <v>#N/A</v>
      </c>
      <c r="W278" s="178" t="e">
        <f>VLOOKUP(S278,'標準報酬表(R2.9～)'!A:I,7)</f>
        <v>#N/A</v>
      </c>
      <c r="X278" s="178" t="e">
        <f>VLOOKUP(S278,'標準報酬表(R2.9～)'!A:I,8)</f>
        <v>#N/A</v>
      </c>
      <c r="Y278" s="178" t="e">
        <f>VLOOKUP(S278,'標準報酬表(R2.9～)'!A:I,9)</f>
        <v>#N/A</v>
      </c>
      <c r="Z278" s="298"/>
      <c r="AA278" s="305"/>
      <c r="AB278" s="305"/>
      <c r="AC278" s="305"/>
      <c r="AD278" s="305"/>
      <c r="AE278" s="7"/>
      <c r="AF278" s="307"/>
      <c r="AG278" s="308"/>
      <c r="AH278" s="309"/>
      <c r="AI278" s="310"/>
      <c r="AJ278" s="7"/>
      <c r="AK278" s="7"/>
      <c r="AL278" s="7"/>
      <c r="AN278" s="7"/>
      <c r="AO278" s="7"/>
      <c r="AP278" s="7"/>
      <c r="AQ278" s="7"/>
      <c r="AR278" s="7"/>
      <c r="AS278" s="7"/>
      <c r="AT278" s="280">
        <v>1</v>
      </c>
      <c r="AU278" s="298"/>
      <c r="AV278" s="298"/>
    </row>
    <row r="279" spans="1:48">
      <c r="A279" s="296"/>
      <c r="B279" s="297"/>
      <c r="C279" s="298"/>
      <c r="D279" s="178">
        <v>2</v>
      </c>
      <c r="E279" s="178"/>
      <c r="F279" s="298"/>
      <c r="G279" s="302"/>
      <c r="H279" s="298"/>
      <c r="I279" s="298"/>
      <c r="J279" s="178"/>
      <c r="K279" s="303"/>
      <c r="L279" s="244"/>
      <c r="M279" s="303">
        <v>0</v>
      </c>
      <c r="N279" s="298"/>
      <c r="O279" s="315"/>
      <c r="P279" s="298"/>
      <c r="Q279" s="298"/>
      <c r="R279" s="298"/>
      <c r="S279" s="178">
        <f t="shared" si="8"/>
        <v>0</v>
      </c>
      <c r="T279" s="178" t="e">
        <f>VLOOKUP(S279,'標準報酬表(R2.9～)'!A:I,3)</f>
        <v>#N/A</v>
      </c>
      <c r="U279" s="178" t="e">
        <f>VLOOKUP(S279,'標準報酬表(R2.9～)'!A:I,4)</f>
        <v>#N/A</v>
      </c>
      <c r="V279" s="178" t="e">
        <f>VLOOKUP(S279,'標準報酬表(R2.9～)'!A:I,6)</f>
        <v>#N/A</v>
      </c>
      <c r="W279" s="178" t="e">
        <f>VLOOKUP(S279,'標準報酬表(R2.9～)'!A:I,7)</f>
        <v>#N/A</v>
      </c>
      <c r="X279" s="178" t="e">
        <f>VLOOKUP(S279,'標準報酬表(R2.9～)'!A:I,8)</f>
        <v>#N/A</v>
      </c>
      <c r="Y279" s="178" t="e">
        <f>VLOOKUP(S279,'標準報酬表(R2.9～)'!A:I,9)</f>
        <v>#N/A</v>
      </c>
      <c r="Z279" s="298"/>
      <c r="AA279" s="305"/>
      <c r="AB279" s="305"/>
      <c r="AC279" s="305"/>
      <c r="AD279" s="305"/>
      <c r="AE279" s="7"/>
      <c r="AF279" s="307"/>
      <c r="AG279" s="308"/>
      <c r="AH279" s="309"/>
      <c r="AI279" s="310"/>
      <c r="AJ279" s="7"/>
      <c r="AK279" s="7"/>
      <c r="AL279" s="7"/>
      <c r="AN279" s="7"/>
      <c r="AO279" s="7"/>
      <c r="AP279" s="7"/>
      <c r="AQ279" s="7"/>
      <c r="AR279" s="7"/>
      <c r="AS279" s="7"/>
      <c r="AT279" s="280">
        <v>1</v>
      </c>
      <c r="AU279" s="298"/>
      <c r="AV279" s="298"/>
    </row>
    <row r="280" spans="1:48">
      <c r="A280" s="296"/>
      <c r="B280" s="297"/>
      <c r="C280" s="298"/>
      <c r="D280" s="178">
        <v>2</v>
      </c>
      <c r="E280" s="178"/>
      <c r="F280" s="298"/>
      <c r="G280" s="302"/>
      <c r="H280" s="298"/>
      <c r="I280" s="298"/>
      <c r="J280" s="178"/>
      <c r="K280" s="303"/>
      <c r="L280" s="244"/>
      <c r="M280" s="303">
        <v>0</v>
      </c>
      <c r="N280" s="298"/>
      <c r="O280" s="315"/>
      <c r="P280" s="298"/>
      <c r="Q280" s="298"/>
      <c r="R280" s="298"/>
      <c r="S280" s="178">
        <f t="shared" si="8"/>
        <v>0</v>
      </c>
      <c r="T280" s="178" t="e">
        <f>VLOOKUP(S280,'標準報酬表(R2.9～)'!A:I,3)</f>
        <v>#N/A</v>
      </c>
      <c r="U280" s="178" t="e">
        <f>VLOOKUP(S280,'標準報酬表(R2.9～)'!A:I,4)</f>
        <v>#N/A</v>
      </c>
      <c r="V280" s="178" t="e">
        <f>VLOOKUP(S280,'標準報酬表(R2.9～)'!A:I,6)</f>
        <v>#N/A</v>
      </c>
      <c r="W280" s="178" t="e">
        <f>VLOOKUP(S280,'標準報酬表(R2.9～)'!A:I,7)</f>
        <v>#N/A</v>
      </c>
      <c r="X280" s="178" t="e">
        <f>VLOOKUP(S280,'標準報酬表(R2.9～)'!A:I,8)</f>
        <v>#N/A</v>
      </c>
      <c r="Y280" s="178" t="e">
        <f>VLOOKUP(S280,'標準報酬表(R2.9～)'!A:I,9)</f>
        <v>#N/A</v>
      </c>
      <c r="Z280" s="298"/>
      <c r="AA280" s="305"/>
      <c r="AB280" s="305"/>
      <c r="AC280" s="305"/>
      <c r="AD280" s="305"/>
      <c r="AE280" s="7"/>
      <c r="AF280" s="307"/>
      <c r="AG280" s="308"/>
      <c r="AH280" s="309"/>
      <c r="AI280" s="310"/>
      <c r="AJ280" s="7"/>
      <c r="AK280" s="7"/>
      <c r="AL280" s="7"/>
      <c r="AN280" s="7"/>
      <c r="AO280" s="7"/>
      <c r="AP280" s="7"/>
      <c r="AQ280" s="7"/>
      <c r="AR280" s="7"/>
      <c r="AS280" s="7"/>
      <c r="AT280" s="280">
        <v>1</v>
      </c>
      <c r="AU280" s="298"/>
      <c r="AV280" s="298"/>
    </row>
    <row r="281" spans="1:48">
      <c r="A281" s="296"/>
      <c r="B281" s="297"/>
      <c r="C281" s="298"/>
      <c r="D281" s="178">
        <v>2</v>
      </c>
      <c r="E281" s="178"/>
      <c r="F281" s="298"/>
      <c r="G281" s="302"/>
      <c r="H281" s="298"/>
      <c r="I281" s="298"/>
      <c r="J281" s="178"/>
      <c r="K281" s="303"/>
      <c r="L281" s="244"/>
      <c r="M281" s="303">
        <v>0</v>
      </c>
      <c r="N281" s="298"/>
      <c r="O281" s="315"/>
      <c r="P281" s="298"/>
      <c r="Q281" s="298"/>
      <c r="R281" s="298"/>
      <c r="S281" s="178">
        <f t="shared" si="8"/>
        <v>0</v>
      </c>
      <c r="T281" s="178" t="e">
        <f>VLOOKUP(S281,'標準報酬表(R2.9～)'!A:I,3)</f>
        <v>#N/A</v>
      </c>
      <c r="U281" s="178" t="e">
        <f>VLOOKUP(S281,'標準報酬表(R2.9～)'!A:I,4)</f>
        <v>#N/A</v>
      </c>
      <c r="V281" s="178" t="e">
        <f>VLOOKUP(S281,'標準報酬表(R2.9～)'!A:I,6)</f>
        <v>#N/A</v>
      </c>
      <c r="W281" s="178" t="e">
        <f>VLOOKUP(S281,'標準報酬表(R2.9～)'!A:I,7)</f>
        <v>#N/A</v>
      </c>
      <c r="X281" s="178" t="e">
        <f>VLOOKUP(S281,'標準報酬表(R2.9～)'!A:I,8)</f>
        <v>#N/A</v>
      </c>
      <c r="Y281" s="178" t="e">
        <f>VLOOKUP(S281,'標準報酬表(R2.9～)'!A:I,9)</f>
        <v>#N/A</v>
      </c>
      <c r="Z281" s="298"/>
      <c r="AA281" s="305"/>
      <c r="AB281" s="305"/>
      <c r="AC281" s="305"/>
      <c r="AD281" s="305"/>
      <c r="AE281" s="7"/>
      <c r="AF281" s="307"/>
      <c r="AG281" s="308"/>
      <c r="AH281" s="309"/>
      <c r="AI281" s="310"/>
      <c r="AJ281" s="7"/>
      <c r="AK281" s="7"/>
      <c r="AL281" s="7"/>
      <c r="AN281" s="7"/>
      <c r="AO281" s="7"/>
      <c r="AP281" s="7"/>
      <c r="AQ281" s="7"/>
      <c r="AR281" s="7"/>
      <c r="AS281" s="7"/>
      <c r="AT281" s="280">
        <v>1</v>
      </c>
      <c r="AU281" s="298"/>
      <c r="AV281" s="298"/>
    </row>
    <row r="282" spans="1:48">
      <c r="A282" s="296"/>
      <c r="B282" s="297"/>
      <c r="C282" s="298"/>
      <c r="D282" s="178">
        <v>2</v>
      </c>
      <c r="E282" s="178"/>
      <c r="F282" s="298"/>
      <c r="G282" s="302"/>
      <c r="H282" s="298"/>
      <c r="I282" s="298"/>
      <c r="J282" s="178"/>
      <c r="K282" s="303"/>
      <c r="L282" s="244"/>
      <c r="M282" s="303">
        <v>0</v>
      </c>
      <c r="N282" s="298"/>
      <c r="O282" s="315"/>
      <c r="P282" s="298"/>
      <c r="Q282" s="298"/>
      <c r="R282" s="298"/>
      <c r="S282" s="178">
        <f t="shared" si="8"/>
        <v>0</v>
      </c>
      <c r="T282" s="178" t="e">
        <f>VLOOKUP(S282,'標準報酬表(R2.9～)'!A:I,3)</f>
        <v>#N/A</v>
      </c>
      <c r="U282" s="178" t="e">
        <f>VLOOKUP(S282,'標準報酬表(R2.9～)'!A:I,4)</f>
        <v>#N/A</v>
      </c>
      <c r="V282" s="178" t="e">
        <f>VLOOKUP(S282,'標準報酬表(R2.9～)'!A:I,6)</f>
        <v>#N/A</v>
      </c>
      <c r="W282" s="178" t="e">
        <f>VLOOKUP(S282,'標準報酬表(R2.9～)'!A:I,7)</f>
        <v>#N/A</v>
      </c>
      <c r="X282" s="178" t="e">
        <f>VLOOKUP(S282,'標準報酬表(R2.9～)'!A:I,8)</f>
        <v>#N/A</v>
      </c>
      <c r="Y282" s="178" t="e">
        <f>VLOOKUP(S282,'標準報酬表(R2.9～)'!A:I,9)</f>
        <v>#N/A</v>
      </c>
      <c r="Z282" s="298"/>
      <c r="AA282" s="305"/>
      <c r="AB282" s="305"/>
      <c r="AC282" s="305"/>
      <c r="AD282" s="305"/>
      <c r="AE282" s="7"/>
      <c r="AF282" s="307"/>
      <c r="AG282" s="308"/>
      <c r="AH282" s="309"/>
      <c r="AI282" s="310"/>
      <c r="AJ282" s="7"/>
      <c r="AK282" s="7"/>
      <c r="AL282" s="7"/>
      <c r="AN282" s="7"/>
      <c r="AO282" s="7"/>
      <c r="AP282" s="7"/>
      <c r="AQ282" s="7"/>
      <c r="AR282" s="7"/>
      <c r="AS282" s="7"/>
      <c r="AT282" s="280">
        <v>1</v>
      </c>
      <c r="AU282" s="298"/>
      <c r="AV282" s="298"/>
    </row>
    <row r="283" spans="1:48">
      <c r="A283" s="296"/>
      <c r="B283" s="297"/>
      <c r="C283" s="298"/>
      <c r="D283" s="178">
        <v>2</v>
      </c>
      <c r="E283" s="178"/>
      <c r="F283" s="298"/>
      <c r="G283" s="302"/>
      <c r="H283" s="298"/>
      <c r="I283" s="298"/>
      <c r="J283" s="178"/>
      <c r="K283" s="303"/>
      <c r="L283" s="244"/>
      <c r="M283" s="303">
        <v>0</v>
      </c>
      <c r="N283" s="298"/>
      <c r="O283" s="315"/>
      <c r="P283" s="298"/>
      <c r="Q283" s="298"/>
      <c r="R283" s="298"/>
      <c r="S283" s="178">
        <f t="shared" si="8"/>
        <v>0</v>
      </c>
      <c r="T283" s="178" t="e">
        <f>VLOOKUP(S283,'標準報酬表(R2.9～)'!A:I,3)</f>
        <v>#N/A</v>
      </c>
      <c r="U283" s="178" t="e">
        <f>VLOOKUP(S283,'標準報酬表(R2.9～)'!A:I,4)</f>
        <v>#N/A</v>
      </c>
      <c r="V283" s="178" t="e">
        <f>VLOOKUP(S283,'標準報酬表(R2.9～)'!A:I,6)</f>
        <v>#N/A</v>
      </c>
      <c r="W283" s="178" t="e">
        <f>VLOOKUP(S283,'標準報酬表(R2.9～)'!A:I,7)</f>
        <v>#N/A</v>
      </c>
      <c r="X283" s="178" t="e">
        <f>VLOOKUP(S283,'標準報酬表(R2.9～)'!A:I,8)</f>
        <v>#N/A</v>
      </c>
      <c r="Y283" s="178" t="e">
        <f>VLOOKUP(S283,'標準報酬表(R2.9～)'!A:I,9)</f>
        <v>#N/A</v>
      </c>
      <c r="Z283" s="298"/>
      <c r="AA283" s="305"/>
      <c r="AB283" s="305"/>
      <c r="AC283" s="305"/>
      <c r="AD283" s="305"/>
      <c r="AE283" s="7"/>
      <c r="AF283" s="307"/>
      <c r="AG283" s="308"/>
      <c r="AH283" s="309"/>
      <c r="AI283" s="310"/>
      <c r="AJ283" s="7"/>
      <c r="AK283" s="7"/>
      <c r="AL283" s="7"/>
      <c r="AN283" s="7"/>
      <c r="AO283" s="7"/>
      <c r="AP283" s="7"/>
      <c r="AQ283" s="7"/>
      <c r="AR283" s="7"/>
      <c r="AS283" s="7"/>
      <c r="AT283" s="280">
        <v>1</v>
      </c>
      <c r="AU283" s="298"/>
      <c r="AV283" s="298"/>
    </row>
    <row r="284" spans="1:48">
      <c r="A284" s="296"/>
      <c r="B284" s="297"/>
      <c r="C284" s="298"/>
      <c r="D284" s="178">
        <v>2</v>
      </c>
      <c r="E284" s="178"/>
      <c r="F284" s="298"/>
      <c r="G284" s="302"/>
      <c r="H284" s="298"/>
      <c r="I284" s="298"/>
      <c r="J284" s="178"/>
      <c r="K284" s="303"/>
      <c r="L284" s="244"/>
      <c r="M284" s="303">
        <v>0</v>
      </c>
      <c r="N284" s="298"/>
      <c r="O284" s="315"/>
      <c r="P284" s="298"/>
      <c r="Q284" s="298"/>
      <c r="R284" s="298"/>
      <c r="S284" s="178">
        <f t="shared" si="8"/>
        <v>0</v>
      </c>
      <c r="T284" s="178" t="e">
        <f>VLOOKUP(S284,'標準報酬表(R2.9～)'!A:I,3)</f>
        <v>#N/A</v>
      </c>
      <c r="U284" s="178" t="e">
        <f>VLOOKUP(S284,'標準報酬表(R2.9～)'!A:I,4)</f>
        <v>#N/A</v>
      </c>
      <c r="V284" s="178" t="e">
        <f>VLOOKUP(S284,'標準報酬表(R2.9～)'!A:I,6)</f>
        <v>#N/A</v>
      </c>
      <c r="W284" s="178" t="e">
        <f>VLOOKUP(S284,'標準報酬表(R2.9～)'!A:I,7)</f>
        <v>#N/A</v>
      </c>
      <c r="X284" s="178" t="e">
        <f>VLOOKUP(S284,'標準報酬表(R2.9～)'!A:I,8)</f>
        <v>#N/A</v>
      </c>
      <c r="Y284" s="178" t="e">
        <f>VLOOKUP(S284,'標準報酬表(R2.9～)'!A:I,9)</f>
        <v>#N/A</v>
      </c>
      <c r="Z284" s="298"/>
      <c r="AA284" s="305"/>
      <c r="AB284" s="305"/>
      <c r="AC284" s="305"/>
      <c r="AD284" s="305"/>
      <c r="AE284" s="7"/>
      <c r="AF284" s="307"/>
      <c r="AG284" s="308"/>
      <c r="AH284" s="309"/>
      <c r="AI284" s="310"/>
      <c r="AJ284" s="7"/>
      <c r="AK284" s="7"/>
      <c r="AL284" s="7"/>
      <c r="AN284" s="7"/>
      <c r="AO284" s="7"/>
      <c r="AP284" s="7"/>
      <c r="AQ284" s="7"/>
      <c r="AR284" s="7"/>
      <c r="AS284" s="7"/>
      <c r="AT284" s="280">
        <v>1</v>
      </c>
      <c r="AU284" s="298"/>
      <c r="AV284" s="298"/>
    </row>
    <row r="285" spans="1:48">
      <c r="A285" s="296"/>
      <c r="B285" s="297"/>
      <c r="C285" s="298"/>
      <c r="D285" s="178">
        <v>2</v>
      </c>
      <c r="E285" s="178"/>
      <c r="F285" s="298"/>
      <c r="G285" s="302"/>
      <c r="H285" s="298"/>
      <c r="I285" s="298"/>
      <c r="J285" s="178"/>
      <c r="K285" s="303"/>
      <c r="L285" s="244"/>
      <c r="M285" s="303">
        <v>0</v>
      </c>
      <c r="N285" s="298"/>
      <c r="O285" s="315"/>
      <c r="P285" s="298"/>
      <c r="Q285" s="298"/>
      <c r="R285" s="298"/>
      <c r="S285" s="178">
        <f t="shared" si="8"/>
        <v>0</v>
      </c>
      <c r="T285" s="178" t="e">
        <f>VLOOKUP(S285,'標準報酬表(R2.9～)'!A:I,3)</f>
        <v>#N/A</v>
      </c>
      <c r="U285" s="178" t="e">
        <f>VLOOKUP(S285,'標準報酬表(R2.9～)'!A:I,4)</f>
        <v>#N/A</v>
      </c>
      <c r="V285" s="178" t="e">
        <f>VLOOKUP(S285,'標準報酬表(R2.9～)'!A:I,6)</f>
        <v>#N/A</v>
      </c>
      <c r="W285" s="178" t="e">
        <f>VLOOKUP(S285,'標準報酬表(R2.9～)'!A:I,7)</f>
        <v>#N/A</v>
      </c>
      <c r="X285" s="178" t="e">
        <f>VLOOKUP(S285,'標準報酬表(R2.9～)'!A:I,8)</f>
        <v>#N/A</v>
      </c>
      <c r="Y285" s="178" t="e">
        <f>VLOOKUP(S285,'標準報酬表(R2.9～)'!A:I,9)</f>
        <v>#N/A</v>
      </c>
      <c r="Z285" s="298"/>
      <c r="AA285" s="305"/>
      <c r="AB285" s="305"/>
      <c r="AC285" s="305"/>
      <c r="AD285" s="305"/>
      <c r="AE285" s="7"/>
      <c r="AF285" s="307"/>
      <c r="AG285" s="308"/>
      <c r="AH285" s="309"/>
      <c r="AI285" s="310"/>
      <c r="AJ285" s="7"/>
      <c r="AK285" s="7"/>
      <c r="AL285" s="7"/>
      <c r="AN285" s="7"/>
      <c r="AO285" s="7"/>
      <c r="AP285" s="7"/>
      <c r="AQ285" s="7"/>
      <c r="AR285" s="7"/>
      <c r="AS285" s="7"/>
      <c r="AT285" s="280">
        <v>1</v>
      </c>
      <c r="AU285" s="298"/>
      <c r="AV285" s="298"/>
    </row>
    <row r="286" spans="1:48">
      <c r="A286" s="296"/>
      <c r="B286" s="297"/>
      <c r="C286" s="298"/>
      <c r="D286" s="178">
        <v>2</v>
      </c>
      <c r="E286" s="178"/>
      <c r="F286" s="298"/>
      <c r="G286" s="302"/>
      <c r="H286" s="298"/>
      <c r="I286" s="298"/>
      <c r="J286" s="178"/>
      <c r="K286" s="303"/>
      <c r="L286" s="244"/>
      <c r="M286" s="303">
        <v>0</v>
      </c>
      <c r="N286" s="298"/>
      <c r="O286" s="315"/>
      <c r="P286" s="298"/>
      <c r="Q286" s="298"/>
      <c r="R286" s="298"/>
      <c r="S286" s="178">
        <f t="shared" si="8"/>
        <v>0</v>
      </c>
      <c r="T286" s="178" t="e">
        <f>VLOOKUP(S286,'標準報酬表(R2.9～)'!A:I,3)</f>
        <v>#N/A</v>
      </c>
      <c r="U286" s="178" t="e">
        <f>VLOOKUP(S286,'標準報酬表(R2.9～)'!A:I,4)</f>
        <v>#N/A</v>
      </c>
      <c r="V286" s="178" t="e">
        <f>VLOOKUP(S286,'標準報酬表(R2.9～)'!A:I,6)</f>
        <v>#N/A</v>
      </c>
      <c r="W286" s="178" t="e">
        <f>VLOOKUP(S286,'標準報酬表(R2.9～)'!A:I,7)</f>
        <v>#N/A</v>
      </c>
      <c r="X286" s="178" t="e">
        <f>VLOOKUP(S286,'標準報酬表(R2.9～)'!A:I,8)</f>
        <v>#N/A</v>
      </c>
      <c r="Y286" s="178" t="e">
        <f>VLOOKUP(S286,'標準報酬表(R2.9～)'!A:I,9)</f>
        <v>#N/A</v>
      </c>
      <c r="Z286" s="298"/>
      <c r="AA286" s="305"/>
      <c r="AB286" s="305"/>
      <c r="AC286" s="305"/>
      <c r="AD286" s="305"/>
      <c r="AE286" s="7"/>
      <c r="AF286" s="307"/>
      <c r="AG286" s="308"/>
      <c r="AH286" s="309"/>
      <c r="AI286" s="310"/>
      <c r="AJ286" s="7"/>
      <c r="AK286" s="7"/>
      <c r="AL286" s="7"/>
      <c r="AN286" s="7"/>
      <c r="AO286" s="7"/>
      <c r="AP286" s="7"/>
      <c r="AQ286" s="7"/>
      <c r="AR286" s="7"/>
      <c r="AS286" s="7"/>
      <c r="AT286" s="280">
        <v>1</v>
      </c>
      <c r="AU286" s="298"/>
      <c r="AV286" s="298"/>
    </row>
    <row r="287" spans="1:48">
      <c r="A287" s="296"/>
      <c r="B287" s="297"/>
      <c r="C287" s="298"/>
      <c r="D287" s="178">
        <v>2</v>
      </c>
      <c r="E287" s="178"/>
      <c r="F287" s="298"/>
      <c r="G287" s="302"/>
      <c r="H287" s="298"/>
      <c r="I287" s="298"/>
      <c r="J287" s="178"/>
      <c r="K287" s="303"/>
      <c r="L287" s="244"/>
      <c r="M287" s="303">
        <v>0</v>
      </c>
      <c r="N287" s="298"/>
      <c r="O287" s="315"/>
      <c r="P287" s="298"/>
      <c r="Q287" s="298"/>
      <c r="R287" s="298"/>
      <c r="S287" s="178">
        <f t="shared" si="8"/>
        <v>0</v>
      </c>
      <c r="T287" s="178" t="e">
        <f>VLOOKUP(S287,'標準報酬表(R2.9～)'!A:I,3)</f>
        <v>#N/A</v>
      </c>
      <c r="U287" s="178" t="e">
        <f>VLOOKUP(S287,'標準報酬表(R2.9～)'!A:I,4)</f>
        <v>#N/A</v>
      </c>
      <c r="V287" s="178" t="e">
        <f>VLOOKUP(S287,'標準報酬表(R2.9～)'!A:I,6)</f>
        <v>#N/A</v>
      </c>
      <c r="W287" s="178" t="e">
        <f>VLOOKUP(S287,'標準報酬表(R2.9～)'!A:I,7)</f>
        <v>#N/A</v>
      </c>
      <c r="X287" s="178" t="e">
        <f>VLOOKUP(S287,'標準報酬表(R2.9～)'!A:I,8)</f>
        <v>#N/A</v>
      </c>
      <c r="Y287" s="178" t="e">
        <f>VLOOKUP(S287,'標準報酬表(R2.9～)'!A:I,9)</f>
        <v>#N/A</v>
      </c>
      <c r="Z287" s="298"/>
      <c r="AA287" s="305"/>
      <c r="AB287" s="305"/>
      <c r="AC287" s="305"/>
      <c r="AD287" s="305"/>
      <c r="AE287" s="7"/>
      <c r="AF287" s="307"/>
      <c r="AG287" s="308"/>
      <c r="AH287" s="309"/>
      <c r="AI287" s="310"/>
      <c r="AJ287" s="7"/>
      <c r="AK287" s="7"/>
      <c r="AL287" s="7"/>
      <c r="AN287" s="7"/>
      <c r="AO287" s="7"/>
      <c r="AP287" s="7"/>
      <c r="AQ287" s="7"/>
      <c r="AR287" s="7"/>
      <c r="AS287" s="7"/>
      <c r="AT287" s="280">
        <v>1</v>
      </c>
      <c r="AU287" s="298"/>
      <c r="AV287" s="298"/>
    </row>
    <row r="288" spans="1:48">
      <c r="A288" s="296"/>
      <c r="B288" s="297"/>
      <c r="C288" s="298"/>
      <c r="D288" s="178">
        <v>2</v>
      </c>
      <c r="E288" s="178"/>
      <c r="F288" s="298"/>
      <c r="G288" s="302"/>
      <c r="H288" s="298"/>
      <c r="I288" s="298"/>
      <c r="J288" s="178"/>
      <c r="K288" s="303"/>
      <c r="L288" s="244"/>
      <c r="M288" s="303">
        <v>0</v>
      </c>
      <c r="N288" s="298"/>
      <c r="O288" s="315"/>
      <c r="P288" s="298"/>
      <c r="Q288" s="298"/>
      <c r="R288" s="298"/>
      <c r="S288" s="178">
        <f t="shared" si="8"/>
        <v>0</v>
      </c>
      <c r="T288" s="178" t="e">
        <f>VLOOKUP(S288,'標準報酬表(R2.9～)'!A:I,3)</f>
        <v>#N/A</v>
      </c>
      <c r="U288" s="178" t="e">
        <f>VLOOKUP(S288,'標準報酬表(R2.9～)'!A:I,4)</f>
        <v>#N/A</v>
      </c>
      <c r="V288" s="178" t="e">
        <f>VLOOKUP(S288,'標準報酬表(R2.9～)'!A:I,6)</f>
        <v>#N/A</v>
      </c>
      <c r="W288" s="178" t="e">
        <f>VLOOKUP(S288,'標準報酬表(R2.9～)'!A:I,7)</f>
        <v>#N/A</v>
      </c>
      <c r="X288" s="178" t="e">
        <f>VLOOKUP(S288,'標準報酬表(R2.9～)'!A:I,8)</f>
        <v>#N/A</v>
      </c>
      <c r="Y288" s="178" t="e">
        <f>VLOOKUP(S288,'標準報酬表(R2.9～)'!A:I,9)</f>
        <v>#N/A</v>
      </c>
      <c r="Z288" s="298"/>
      <c r="AA288" s="305"/>
      <c r="AB288" s="305"/>
      <c r="AC288" s="305"/>
      <c r="AD288" s="305"/>
      <c r="AE288" s="7"/>
      <c r="AF288" s="307"/>
      <c r="AG288" s="308"/>
      <c r="AH288" s="309"/>
      <c r="AI288" s="310"/>
      <c r="AJ288" s="7"/>
      <c r="AK288" s="7"/>
      <c r="AL288" s="7"/>
      <c r="AN288" s="7"/>
      <c r="AO288" s="7"/>
      <c r="AP288" s="7"/>
      <c r="AQ288" s="7"/>
      <c r="AR288" s="7"/>
      <c r="AS288" s="7"/>
      <c r="AT288" s="280">
        <v>1</v>
      </c>
      <c r="AU288" s="298"/>
      <c r="AV288" s="298"/>
    </row>
    <row r="289" spans="1:48">
      <c r="A289" s="296"/>
      <c r="B289" s="297"/>
      <c r="C289" s="298"/>
      <c r="D289" s="178">
        <v>2</v>
      </c>
      <c r="E289" s="178"/>
      <c r="F289" s="298"/>
      <c r="G289" s="302"/>
      <c r="H289" s="298"/>
      <c r="I289" s="298"/>
      <c r="J289" s="178"/>
      <c r="K289" s="303"/>
      <c r="L289" s="244"/>
      <c r="M289" s="303">
        <v>0</v>
      </c>
      <c r="N289" s="298"/>
      <c r="O289" s="315"/>
      <c r="P289" s="298"/>
      <c r="Q289" s="298"/>
      <c r="R289" s="298"/>
      <c r="S289" s="178">
        <f t="shared" si="8"/>
        <v>0</v>
      </c>
      <c r="T289" s="178" t="e">
        <f>VLOOKUP(S289,'標準報酬表(R2.9～)'!A:I,3)</f>
        <v>#N/A</v>
      </c>
      <c r="U289" s="178" t="e">
        <f>VLOOKUP(S289,'標準報酬表(R2.9～)'!A:I,4)</f>
        <v>#N/A</v>
      </c>
      <c r="V289" s="178" t="e">
        <f>VLOOKUP(S289,'標準報酬表(R2.9～)'!A:I,6)</f>
        <v>#N/A</v>
      </c>
      <c r="W289" s="178" t="e">
        <f>VLOOKUP(S289,'標準報酬表(R2.9～)'!A:I,7)</f>
        <v>#N/A</v>
      </c>
      <c r="X289" s="178" t="e">
        <f>VLOOKUP(S289,'標準報酬表(R2.9～)'!A:I,8)</f>
        <v>#N/A</v>
      </c>
      <c r="Y289" s="178" t="e">
        <f>VLOOKUP(S289,'標準報酬表(R2.9～)'!A:I,9)</f>
        <v>#N/A</v>
      </c>
      <c r="Z289" s="298"/>
      <c r="AA289" s="305"/>
      <c r="AB289" s="305"/>
      <c r="AC289" s="305"/>
      <c r="AD289" s="305"/>
      <c r="AE289" s="7"/>
      <c r="AF289" s="307"/>
      <c r="AG289" s="308"/>
      <c r="AH289" s="309"/>
      <c r="AI289" s="310"/>
      <c r="AJ289" s="7"/>
      <c r="AK289" s="7"/>
      <c r="AL289" s="7"/>
      <c r="AN289" s="7"/>
      <c r="AO289" s="7"/>
      <c r="AP289" s="7"/>
      <c r="AQ289" s="7"/>
      <c r="AR289" s="7"/>
      <c r="AS289" s="7"/>
      <c r="AT289" s="280">
        <v>1</v>
      </c>
      <c r="AU289" s="298"/>
      <c r="AV289" s="298"/>
    </row>
    <row r="290" spans="1:48">
      <c r="A290" s="296"/>
      <c r="B290" s="297"/>
      <c r="C290" s="298"/>
      <c r="D290" s="178">
        <v>2</v>
      </c>
      <c r="E290" s="178"/>
      <c r="F290" s="298"/>
      <c r="G290" s="302"/>
      <c r="H290" s="298"/>
      <c r="I290" s="298"/>
      <c r="J290" s="178"/>
      <c r="K290" s="303"/>
      <c r="L290" s="244"/>
      <c r="M290" s="303">
        <v>0</v>
      </c>
      <c r="N290" s="298"/>
      <c r="O290" s="315"/>
      <c r="P290" s="298"/>
      <c r="Q290" s="298"/>
      <c r="R290" s="298"/>
      <c r="S290" s="178">
        <f t="shared" si="8"/>
        <v>0</v>
      </c>
      <c r="T290" s="178" t="e">
        <f>VLOOKUP(S290,'標準報酬表(R2.9～)'!A:I,3)</f>
        <v>#N/A</v>
      </c>
      <c r="U290" s="178" t="e">
        <f>VLOOKUP(S290,'標準報酬表(R2.9～)'!A:I,4)</f>
        <v>#N/A</v>
      </c>
      <c r="V290" s="178" t="e">
        <f>VLOOKUP(S290,'標準報酬表(R2.9～)'!A:I,6)</f>
        <v>#N/A</v>
      </c>
      <c r="W290" s="178" t="e">
        <f>VLOOKUP(S290,'標準報酬表(R2.9～)'!A:I,7)</f>
        <v>#N/A</v>
      </c>
      <c r="X290" s="178" t="e">
        <f>VLOOKUP(S290,'標準報酬表(R2.9～)'!A:I,8)</f>
        <v>#N/A</v>
      </c>
      <c r="Y290" s="178" t="e">
        <f>VLOOKUP(S290,'標準報酬表(R2.9～)'!A:I,9)</f>
        <v>#N/A</v>
      </c>
      <c r="Z290" s="298"/>
      <c r="AA290" s="305"/>
      <c r="AB290" s="305"/>
      <c r="AC290" s="305"/>
      <c r="AD290" s="305"/>
      <c r="AE290" s="7"/>
      <c r="AF290" s="307"/>
      <c r="AG290" s="308"/>
      <c r="AH290" s="309"/>
      <c r="AI290" s="310"/>
      <c r="AJ290" s="7"/>
      <c r="AK290" s="7"/>
      <c r="AL290" s="7"/>
      <c r="AN290" s="7"/>
      <c r="AO290" s="7"/>
      <c r="AP290" s="7"/>
      <c r="AQ290" s="7"/>
      <c r="AR290" s="7"/>
      <c r="AS290" s="7"/>
      <c r="AT290" s="280">
        <v>1</v>
      </c>
      <c r="AU290" s="298"/>
      <c r="AV290" s="298"/>
    </row>
    <row r="291" spans="1:48">
      <c r="A291" s="296"/>
      <c r="B291" s="297"/>
      <c r="C291" s="298"/>
      <c r="D291" s="178">
        <v>2</v>
      </c>
      <c r="E291" s="178"/>
      <c r="F291" s="298"/>
      <c r="G291" s="302"/>
      <c r="H291" s="298"/>
      <c r="I291" s="298"/>
      <c r="J291" s="178"/>
      <c r="K291" s="303"/>
      <c r="L291" s="244"/>
      <c r="M291" s="303">
        <v>0</v>
      </c>
      <c r="N291" s="298"/>
      <c r="O291" s="315"/>
      <c r="P291" s="298"/>
      <c r="Q291" s="298"/>
      <c r="R291" s="298"/>
      <c r="S291" s="178">
        <f t="shared" si="8"/>
        <v>0</v>
      </c>
      <c r="T291" s="178" t="e">
        <f>VLOOKUP(S291,'標準報酬表(R2.9～)'!A:I,3)</f>
        <v>#N/A</v>
      </c>
      <c r="U291" s="178" t="e">
        <f>VLOOKUP(S291,'標準報酬表(R2.9～)'!A:I,4)</f>
        <v>#N/A</v>
      </c>
      <c r="V291" s="178" t="e">
        <f>VLOOKUP(S291,'標準報酬表(R2.9～)'!A:I,6)</f>
        <v>#N/A</v>
      </c>
      <c r="W291" s="178" t="e">
        <f>VLOOKUP(S291,'標準報酬表(R2.9～)'!A:I,7)</f>
        <v>#N/A</v>
      </c>
      <c r="X291" s="178" t="e">
        <f>VLOOKUP(S291,'標準報酬表(R2.9～)'!A:I,8)</f>
        <v>#N/A</v>
      </c>
      <c r="Y291" s="178" t="e">
        <f>VLOOKUP(S291,'標準報酬表(R2.9～)'!A:I,9)</f>
        <v>#N/A</v>
      </c>
      <c r="Z291" s="298"/>
      <c r="AA291" s="305"/>
      <c r="AB291" s="305"/>
      <c r="AC291" s="305"/>
      <c r="AD291" s="305"/>
      <c r="AE291" s="7"/>
      <c r="AF291" s="307"/>
      <c r="AG291" s="308"/>
      <c r="AH291" s="309"/>
      <c r="AI291" s="310"/>
      <c r="AJ291" s="7"/>
      <c r="AK291" s="7"/>
      <c r="AL291" s="7"/>
      <c r="AN291" s="7"/>
      <c r="AO291" s="7"/>
      <c r="AP291" s="7"/>
      <c r="AQ291" s="7"/>
      <c r="AR291" s="7"/>
      <c r="AS291" s="7"/>
      <c r="AT291" s="280">
        <v>1</v>
      </c>
      <c r="AU291" s="298"/>
      <c r="AV291" s="298"/>
    </row>
    <row r="292" spans="1:48">
      <c r="A292" s="296"/>
      <c r="B292" s="297"/>
      <c r="C292" s="298"/>
      <c r="D292" s="178">
        <v>2</v>
      </c>
      <c r="E292" s="178"/>
      <c r="F292" s="298"/>
      <c r="G292" s="302"/>
      <c r="H292" s="298"/>
      <c r="I292" s="298"/>
      <c r="J292" s="178"/>
      <c r="K292" s="303"/>
      <c r="L292" s="244"/>
      <c r="M292" s="303">
        <v>0</v>
      </c>
      <c r="N292" s="298"/>
      <c r="O292" s="315"/>
      <c r="P292" s="298"/>
      <c r="Q292" s="298"/>
      <c r="R292" s="298"/>
      <c r="S292" s="178">
        <f t="shared" si="8"/>
        <v>0</v>
      </c>
      <c r="T292" s="178" t="e">
        <f>VLOOKUP(S292,'標準報酬表(R2.9～)'!A:I,3)</f>
        <v>#N/A</v>
      </c>
      <c r="U292" s="178" t="e">
        <f>VLOOKUP(S292,'標準報酬表(R2.9～)'!A:I,4)</f>
        <v>#N/A</v>
      </c>
      <c r="V292" s="178" t="e">
        <f>VLOOKUP(S292,'標準報酬表(R2.9～)'!A:I,6)</f>
        <v>#N/A</v>
      </c>
      <c r="W292" s="178" t="e">
        <f>VLOOKUP(S292,'標準報酬表(R2.9～)'!A:I,7)</f>
        <v>#N/A</v>
      </c>
      <c r="X292" s="178" t="e">
        <f>VLOOKUP(S292,'標準報酬表(R2.9～)'!A:I,8)</f>
        <v>#N/A</v>
      </c>
      <c r="Y292" s="178" t="e">
        <f>VLOOKUP(S292,'標準報酬表(R2.9～)'!A:I,9)</f>
        <v>#N/A</v>
      </c>
      <c r="Z292" s="298"/>
      <c r="AA292" s="305"/>
      <c r="AB292" s="305"/>
      <c r="AC292" s="305"/>
      <c r="AD292" s="305"/>
      <c r="AE292" s="7"/>
      <c r="AF292" s="307"/>
      <c r="AG292" s="308"/>
      <c r="AH292" s="309"/>
      <c r="AI292" s="310"/>
      <c r="AJ292" s="7"/>
      <c r="AK292" s="7"/>
      <c r="AL292" s="7"/>
      <c r="AN292" s="7"/>
      <c r="AO292" s="7"/>
      <c r="AP292" s="7"/>
      <c r="AQ292" s="7"/>
      <c r="AR292" s="7"/>
      <c r="AS292" s="7"/>
      <c r="AT292" s="280">
        <v>1</v>
      </c>
      <c r="AU292" s="298"/>
      <c r="AV292" s="298"/>
    </row>
    <row r="293" spans="1:48">
      <c r="A293" s="296"/>
      <c r="B293" s="297"/>
      <c r="C293" s="298"/>
      <c r="D293" s="178">
        <v>2</v>
      </c>
      <c r="E293" s="178"/>
      <c r="F293" s="298"/>
      <c r="G293" s="302"/>
      <c r="H293" s="298"/>
      <c r="I293" s="298"/>
      <c r="J293" s="178"/>
      <c r="K293" s="303"/>
      <c r="L293" s="244"/>
      <c r="M293" s="303">
        <v>0</v>
      </c>
      <c r="N293" s="298"/>
      <c r="O293" s="315"/>
      <c r="P293" s="298"/>
      <c r="Q293" s="298"/>
      <c r="R293" s="298"/>
      <c r="S293" s="178">
        <f t="shared" si="8"/>
        <v>0</v>
      </c>
      <c r="T293" s="178" t="e">
        <f>VLOOKUP(S293,'標準報酬表(R2.9～)'!A:I,3)</f>
        <v>#N/A</v>
      </c>
      <c r="U293" s="178" t="e">
        <f>VLOOKUP(S293,'標準報酬表(R2.9～)'!A:I,4)</f>
        <v>#N/A</v>
      </c>
      <c r="V293" s="178" t="e">
        <f>VLOOKUP(S293,'標準報酬表(R2.9～)'!A:I,6)</f>
        <v>#N/A</v>
      </c>
      <c r="W293" s="178" t="e">
        <f>VLOOKUP(S293,'標準報酬表(R2.9～)'!A:I,7)</f>
        <v>#N/A</v>
      </c>
      <c r="X293" s="178" t="e">
        <f>VLOOKUP(S293,'標準報酬表(R2.9～)'!A:I,8)</f>
        <v>#N/A</v>
      </c>
      <c r="Y293" s="178" t="e">
        <f>VLOOKUP(S293,'標準報酬表(R2.9～)'!A:I,9)</f>
        <v>#N/A</v>
      </c>
      <c r="Z293" s="298"/>
      <c r="AA293" s="305"/>
      <c r="AB293" s="305"/>
      <c r="AC293" s="305"/>
      <c r="AD293" s="305"/>
      <c r="AE293" s="7"/>
      <c r="AF293" s="307"/>
      <c r="AG293" s="308"/>
      <c r="AH293" s="309"/>
      <c r="AI293" s="310"/>
      <c r="AJ293" s="7"/>
      <c r="AK293" s="7"/>
      <c r="AL293" s="7"/>
      <c r="AN293" s="7"/>
      <c r="AO293" s="7"/>
      <c r="AP293" s="7"/>
      <c r="AQ293" s="7"/>
      <c r="AR293" s="7"/>
      <c r="AS293" s="7"/>
      <c r="AT293" s="280">
        <v>1</v>
      </c>
      <c r="AU293" s="298"/>
      <c r="AV293" s="298"/>
    </row>
    <row r="294" spans="1:48">
      <c r="A294" s="296"/>
      <c r="B294" s="297"/>
      <c r="C294" s="298"/>
      <c r="D294" s="178">
        <v>2</v>
      </c>
      <c r="E294" s="178"/>
      <c r="F294" s="298"/>
      <c r="G294" s="302"/>
      <c r="H294" s="298"/>
      <c r="I294" s="298"/>
      <c r="J294" s="178"/>
      <c r="K294" s="303"/>
      <c r="L294" s="244"/>
      <c r="M294" s="303">
        <v>0</v>
      </c>
      <c r="N294" s="298"/>
      <c r="O294" s="315"/>
      <c r="P294" s="298"/>
      <c r="Q294" s="298"/>
      <c r="R294" s="298"/>
      <c r="S294" s="178">
        <f t="shared" si="8"/>
        <v>0</v>
      </c>
      <c r="T294" s="178" t="e">
        <f>VLOOKUP(S294,'標準報酬表(R2.9～)'!A:I,3)</f>
        <v>#N/A</v>
      </c>
      <c r="U294" s="178" t="e">
        <f>VLOOKUP(S294,'標準報酬表(R2.9～)'!A:I,4)</f>
        <v>#N/A</v>
      </c>
      <c r="V294" s="178" t="e">
        <f>VLOOKUP(S294,'標準報酬表(R2.9～)'!A:I,6)</f>
        <v>#N/A</v>
      </c>
      <c r="W294" s="178" t="e">
        <f>VLOOKUP(S294,'標準報酬表(R2.9～)'!A:I,7)</f>
        <v>#N/A</v>
      </c>
      <c r="X294" s="178" t="e">
        <f>VLOOKUP(S294,'標準報酬表(R2.9～)'!A:I,8)</f>
        <v>#N/A</v>
      </c>
      <c r="Y294" s="178" t="e">
        <f>VLOOKUP(S294,'標準報酬表(R2.9～)'!A:I,9)</f>
        <v>#N/A</v>
      </c>
      <c r="Z294" s="298"/>
      <c r="AA294" s="305"/>
      <c r="AB294" s="305"/>
      <c r="AC294" s="305"/>
      <c r="AD294" s="305"/>
      <c r="AE294" s="7"/>
      <c r="AF294" s="307"/>
      <c r="AG294" s="308"/>
      <c r="AH294" s="309"/>
      <c r="AI294" s="310"/>
      <c r="AJ294" s="7"/>
      <c r="AK294" s="7"/>
      <c r="AL294" s="7"/>
      <c r="AN294" s="7"/>
      <c r="AO294" s="7"/>
      <c r="AP294" s="7"/>
      <c r="AQ294" s="7"/>
      <c r="AR294" s="7"/>
      <c r="AS294" s="7"/>
      <c r="AT294" s="280">
        <v>1</v>
      </c>
      <c r="AU294" s="298"/>
      <c r="AV294" s="298"/>
    </row>
    <row r="295" spans="1:48">
      <c r="A295" s="296"/>
      <c r="B295" s="297"/>
      <c r="C295" s="298"/>
      <c r="D295" s="178">
        <v>2</v>
      </c>
      <c r="E295" s="178"/>
      <c r="F295" s="298"/>
      <c r="G295" s="302"/>
      <c r="H295" s="298"/>
      <c r="I295" s="298"/>
      <c r="J295" s="178"/>
      <c r="K295" s="303"/>
      <c r="L295" s="244"/>
      <c r="M295" s="303">
        <v>0</v>
      </c>
      <c r="N295" s="298"/>
      <c r="O295" s="315"/>
      <c r="P295" s="298"/>
      <c r="Q295" s="298"/>
      <c r="R295" s="298"/>
      <c r="S295" s="178">
        <f t="shared" si="8"/>
        <v>0</v>
      </c>
      <c r="T295" s="178" t="e">
        <f>VLOOKUP(S295,'標準報酬表(R2.9～)'!A:I,3)</f>
        <v>#N/A</v>
      </c>
      <c r="U295" s="178" t="e">
        <f>VLOOKUP(S295,'標準報酬表(R2.9～)'!A:I,4)</f>
        <v>#N/A</v>
      </c>
      <c r="V295" s="178" t="e">
        <f>VLOOKUP(S295,'標準報酬表(R2.9～)'!A:I,6)</f>
        <v>#N/A</v>
      </c>
      <c r="W295" s="178" t="e">
        <f>VLOOKUP(S295,'標準報酬表(R2.9～)'!A:I,7)</f>
        <v>#N/A</v>
      </c>
      <c r="X295" s="178" t="e">
        <f>VLOOKUP(S295,'標準報酬表(R2.9～)'!A:I,8)</f>
        <v>#N/A</v>
      </c>
      <c r="Y295" s="178" t="e">
        <f>VLOOKUP(S295,'標準報酬表(R2.9～)'!A:I,9)</f>
        <v>#N/A</v>
      </c>
      <c r="Z295" s="298"/>
      <c r="AA295" s="305"/>
      <c r="AB295" s="305"/>
      <c r="AC295" s="305"/>
      <c r="AD295" s="305"/>
      <c r="AE295" s="7"/>
      <c r="AF295" s="307"/>
      <c r="AG295" s="308"/>
      <c r="AH295" s="309"/>
      <c r="AI295" s="310"/>
      <c r="AJ295" s="7"/>
      <c r="AK295" s="7"/>
      <c r="AL295" s="7"/>
      <c r="AN295" s="7"/>
      <c r="AO295" s="7"/>
      <c r="AP295" s="7"/>
      <c r="AQ295" s="7"/>
      <c r="AR295" s="7"/>
      <c r="AS295" s="7"/>
      <c r="AT295" s="280">
        <v>1</v>
      </c>
      <c r="AU295" s="298"/>
      <c r="AV295" s="298"/>
    </row>
    <row r="296" spans="1:48">
      <c r="A296" s="296"/>
      <c r="B296" s="297"/>
      <c r="C296" s="298"/>
      <c r="D296" s="178">
        <v>2</v>
      </c>
      <c r="E296" s="178"/>
      <c r="F296" s="298"/>
      <c r="G296" s="302"/>
      <c r="H296" s="298"/>
      <c r="I296" s="298"/>
      <c r="J296" s="178"/>
      <c r="K296" s="303"/>
      <c r="L296" s="244"/>
      <c r="M296" s="303">
        <v>0</v>
      </c>
      <c r="N296" s="298"/>
      <c r="O296" s="315"/>
      <c r="P296" s="298"/>
      <c r="Q296" s="298"/>
      <c r="R296" s="298"/>
      <c r="S296" s="178">
        <f t="shared" si="8"/>
        <v>0</v>
      </c>
      <c r="T296" s="178" t="e">
        <f>VLOOKUP(S296,'標準報酬表(R2.9～)'!A:I,3)</f>
        <v>#N/A</v>
      </c>
      <c r="U296" s="178" t="e">
        <f>VLOOKUP(S296,'標準報酬表(R2.9～)'!A:I,4)</f>
        <v>#N/A</v>
      </c>
      <c r="V296" s="178" t="e">
        <f>VLOOKUP(S296,'標準報酬表(R2.9～)'!A:I,6)</f>
        <v>#N/A</v>
      </c>
      <c r="W296" s="178" t="e">
        <f>VLOOKUP(S296,'標準報酬表(R2.9～)'!A:I,7)</f>
        <v>#N/A</v>
      </c>
      <c r="X296" s="178" t="e">
        <f>VLOOKUP(S296,'標準報酬表(R2.9～)'!A:I,8)</f>
        <v>#N/A</v>
      </c>
      <c r="Y296" s="178" t="e">
        <f>VLOOKUP(S296,'標準報酬表(R2.9～)'!A:I,9)</f>
        <v>#N/A</v>
      </c>
      <c r="Z296" s="298"/>
      <c r="AA296" s="305"/>
      <c r="AB296" s="305"/>
      <c r="AC296" s="305"/>
      <c r="AD296" s="305"/>
      <c r="AE296" s="7"/>
      <c r="AF296" s="307"/>
      <c r="AG296" s="308"/>
      <c r="AH296" s="309"/>
      <c r="AI296" s="310"/>
      <c r="AJ296" s="7"/>
      <c r="AK296" s="7"/>
      <c r="AL296" s="7"/>
      <c r="AN296" s="7"/>
      <c r="AO296" s="7"/>
      <c r="AP296" s="7"/>
      <c r="AQ296" s="7"/>
      <c r="AR296" s="7"/>
      <c r="AS296" s="7"/>
      <c r="AT296" s="280">
        <v>1</v>
      </c>
      <c r="AU296" s="298"/>
      <c r="AV296" s="298"/>
    </row>
    <row r="297" spans="1:48">
      <c r="A297" s="296"/>
      <c r="B297" s="297"/>
      <c r="C297" s="298"/>
      <c r="D297" s="178">
        <v>2</v>
      </c>
      <c r="E297" s="178"/>
      <c r="F297" s="298"/>
      <c r="G297" s="302"/>
      <c r="H297" s="298"/>
      <c r="I297" s="298"/>
      <c r="J297" s="178"/>
      <c r="K297" s="303"/>
      <c r="L297" s="244"/>
      <c r="M297" s="303">
        <v>0</v>
      </c>
      <c r="N297" s="298"/>
      <c r="O297" s="315"/>
      <c r="P297" s="298"/>
      <c r="Q297" s="298"/>
      <c r="R297" s="298"/>
      <c r="S297" s="178">
        <f t="shared" si="8"/>
        <v>0</v>
      </c>
      <c r="T297" s="178" t="e">
        <f>VLOOKUP(S297,'標準報酬表(R2.9～)'!A:I,3)</f>
        <v>#N/A</v>
      </c>
      <c r="U297" s="178" t="e">
        <f>VLOOKUP(S297,'標準報酬表(R2.9～)'!A:I,4)</f>
        <v>#N/A</v>
      </c>
      <c r="V297" s="178" t="e">
        <f>VLOOKUP(S297,'標準報酬表(R2.9～)'!A:I,6)</f>
        <v>#N/A</v>
      </c>
      <c r="W297" s="178" t="e">
        <f>VLOOKUP(S297,'標準報酬表(R2.9～)'!A:I,7)</f>
        <v>#N/A</v>
      </c>
      <c r="X297" s="178" t="e">
        <f>VLOOKUP(S297,'標準報酬表(R2.9～)'!A:I,8)</f>
        <v>#N/A</v>
      </c>
      <c r="Y297" s="178" t="e">
        <f>VLOOKUP(S297,'標準報酬表(R2.9～)'!A:I,9)</f>
        <v>#N/A</v>
      </c>
      <c r="Z297" s="298"/>
      <c r="AA297" s="305"/>
      <c r="AB297" s="305"/>
      <c r="AC297" s="305"/>
      <c r="AD297" s="305"/>
      <c r="AE297" s="7"/>
      <c r="AF297" s="307"/>
      <c r="AG297" s="308"/>
      <c r="AH297" s="309"/>
      <c r="AI297" s="310"/>
      <c r="AJ297" s="7"/>
      <c r="AK297" s="7"/>
      <c r="AL297" s="7"/>
      <c r="AN297" s="7"/>
      <c r="AO297" s="7"/>
      <c r="AP297" s="7"/>
      <c r="AQ297" s="7"/>
      <c r="AR297" s="7"/>
      <c r="AS297" s="7"/>
      <c r="AT297" s="280">
        <v>1</v>
      </c>
      <c r="AU297" s="298"/>
      <c r="AV297" s="298"/>
    </row>
    <row r="298" spans="1:48">
      <c r="A298" s="296"/>
      <c r="B298" s="297"/>
      <c r="C298" s="298"/>
      <c r="D298" s="178">
        <v>2</v>
      </c>
      <c r="E298" s="178"/>
      <c r="F298" s="298"/>
      <c r="G298" s="302"/>
      <c r="H298" s="298"/>
      <c r="I298" s="298"/>
      <c r="J298" s="178"/>
      <c r="K298" s="303"/>
      <c r="L298" s="244"/>
      <c r="M298" s="303">
        <v>0</v>
      </c>
      <c r="N298" s="298"/>
      <c r="O298" s="315"/>
      <c r="P298" s="298"/>
      <c r="Q298" s="298"/>
      <c r="R298" s="298"/>
      <c r="S298" s="178">
        <f t="shared" si="8"/>
        <v>0</v>
      </c>
      <c r="T298" s="178" t="e">
        <f>VLOOKUP(S298,'標準報酬表(R2.9～)'!A:I,3)</f>
        <v>#N/A</v>
      </c>
      <c r="U298" s="178" t="e">
        <f>VLOOKUP(S298,'標準報酬表(R2.9～)'!A:I,4)</f>
        <v>#N/A</v>
      </c>
      <c r="V298" s="178" t="e">
        <f>VLOOKUP(S298,'標準報酬表(R2.9～)'!A:I,6)</f>
        <v>#N/A</v>
      </c>
      <c r="W298" s="178" t="e">
        <f>VLOOKUP(S298,'標準報酬表(R2.9～)'!A:I,7)</f>
        <v>#N/A</v>
      </c>
      <c r="X298" s="178" t="e">
        <f>VLOOKUP(S298,'標準報酬表(R2.9～)'!A:I,8)</f>
        <v>#N/A</v>
      </c>
      <c r="Y298" s="178" t="e">
        <f>VLOOKUP(S298,'標準報酬表(R2.9～)'!A:I,9)</f>
        <v>#N/A</v>
      </c>
      <c r="Z298" s="298"/>
      <c r="AA298" s="305"/>
      <c r="AB298" s="305"/>
      <c r="AC298" s="305"/>
      <c r="AD298" s="305"/>
      <c r="AE298" s="7"/>
      <c r="AF298" s="307"/>
      <c r="AG298" s="308"/>
      <c r="AH298" s="309"/>
      <c r="AI298" s="310"/>
      <c r="AJ298" s="7"/>
      <c r="AK298" s="7"/>
      <c r="AL298" s="7"/>
      <c r="AN298" s="7"/>
      <c r="AO298" s="7"/>
      <c r="AP298" s="7"/>
      <c r="AQ298" s="7"/>
      <c r="AR298" s="7"/>
      <c r="AS298" s="7"/>
      <c r="AT298" s="280">
        <v>1</v>
      </c>
      <c r="AU298" s="298"/>
      <c r="AV298" s="298"/>
    </row>
    <row r="299" spans="1:48">
      <c r="A299" s="296"/>
      <c r="B299" s="297"/>
      <c r="C299" s="298"/>
      <c r="D299" s="178">
        <v>2</v>
      </c>
      <c r="E299" s="178"/>
      <c r="F299" s="298"/>
      <c r="G299" s="302"/>
      <c r="H299" s="298"/>
      <c r="I299" s="298"/>
      <c r="J299" s="178"/>
      <c r="K299" s="303"/>
      <c r="L299" s="244"/>
      <c r="M299" s="303">
        <v>0</v>
      </c>
      <c r="N299" s="298"/>
      <c r="O299" s="315"/>
      <c r="P299" s="298"/>
      <c r="Q299" s="298"/>
      <c r="R299" s="298"/>
      <c r="S299" s="178">
        <f t="shared" si="8"/>
        <v>0</v>
      </c>
      <c r="T299" s="178" t="e">
        <f>VLOOKUP(S299,'標準報酬表(R2.9～)'!A:I,3)</f>
        <v>#N/A</v>
      </c>
      <c r="U299" s="178" t="e">
        <f>VLOOKUP(S299,'標準報酬表(R2.9～)'!A:I,4)</f>
        <v>#N/A</v>
      </c>
      <c r="V299" s="178" t="e">
        <f>VLOOKUP(S299,'標準報酬表(R2.9～)'!A:I,6)</f>
        <v>#N/A</v>
      </c>
      <c r="W299" s="178" t="e">
        <f>VLOOKUP(S299,'標準報酬表(R2.9～)'!A:I,7)</f>
        <v>#N/A</v>
      </c>
      <c r="X299" s="178" t="e">
        <f>VLOOKUP(S299,'標準報酬表(R2.9～)'!A:I,8)</f>
        <v>#N/A</v>
      </c>
      <c r="Y299" s="178" t="e">
        <f>VLOOKUP(S299,'標準報酬表(R2.9～)'!A:I,9)</f>
        <v>#N/A</v>
      </c>
      <c r="Z299" s="298"/>
      <c r="AA299" s="305"/>
      <c r="AB299" s="305"/>
      <c r="AC299" s="305"/>
      <c r="AD299" s="305"/>
      <c r="AE299" s="7"/>
      <c r="AF299" s="307"/>
      <c r="AG299" s="308"/>
      <c r="AH299" s="309"/>
      <c r="AI299" s="310"/>
      <c r="AJ299" s="7"/>
      <c r="AK299" s="7"/>
      <c r="AL299" s="7"/>
      <c r="AN299" s="7"/>
      <c r="AO299" s="7"/>
      <c r="AP299" s="7"/>
      <c r="AQ299" s="7"/>
      <c r="AR299" s="7"/>
      <c r="AS299" s="7"/>
      <c r="AT299" s="280">
        <v>1</v>
      </c>
      <c r="AU299" s="298"/>
      <c r="AV299" s="298"/>
    </row>
    <row r="300" spans="1:48">
      <c r="A300" s="296"/>
      <c r="B300" s="297"/>
      <c r="C300" s="298"/>
      <c r="D300" s="178">
        <v>2</v>
      </c>
      <c r="E300" s="178"/>
      <c r="F300" s="298"/>
      <c r="G300" s="302"/>
      <c r="H300" s="298"/>
      <c r="I300" s="298"/>
      <c r="J300" s="178"/>
      <c r="K300" s="303"/>
      <c r="L300" s="244"/>
      <c r="M300" s="303">
        <v>0</v>
      </c>
      <c r="N300" s="298"/>
      <c r="O300" s="315"/>
      <c r="P300" s="298"/>
      <c r="Q300" s="298"/>
      <c r="R300" s="298"/>
      <c r="S300" s="178">
        <f t="shared" si="8"/>
        <v>0</v>
      </c>
      <c r="T300" s="178" t="e">
        <f>VLOOKUP(S300,'標準報酬表(R2.9～)'!A:I,3)</f>
        <v>#N/A</v>
      </c>
      <c r="U300" s="178" t="e">
        <f>VLOOKUP(S300,'標準報酬表(R2.9～)'!A:I,4)</f>
        <v>#N/A</v>
      </c>
      <c r="V300" s="178" t="e">
        <f>VLOOKUP(S300,'標準報酬表(R2.9～)'!A:I,6)</f>
        <v>#N/A</v>
      </c>
      <c r="W300" s="178" t="e">
        <f>VLOOKUP(S300,'標準報酬表(R2.9～)'!A:I,7)</f>
        <v>#N/A</v>
      </c>
      <c r="X300" s="178" t="e">
        <f>VLOOKUP(S300,'標準報酬表(R2.9～)'!A:I,8)</f>
        <v>#N/A</v>
      </c>
      <c r="Y300" s="178" t="e">
        <f>VLOOKUP(S300,'標準報酬表(R2.9～)'!A:I,9)</f>
        <v>#N/A</v>
      </c>
      <c r="Z300" s="298"/>
      <c r="AA300" s="305"/>
      <c r="AB300" s="305"/>
      <c r="AC300" s="305"/>
      <c r="AD300" s="305"/>
      <c r="AE300" s="7"/>
      <c r="AF300" s="307"/>
      <c r="AG300" s="308"/>
      <c r="AH300" s="309"/>
      <c r="AI300" s="310"/>
      <c r="AJ300" s="7"/>
      <c r="AK300" s="7"/>
      <c r="AL300" s="7"/>
      <c r="AN300" s="7"/>
      <c r="AO300" s="7"/>
      <c r="AP300" s="7"/>
      <c r="AQ300" s="7"/>
      <c r="AR300" s="7"/>
      <c r="AS300" s="7"/>
      <c r="AT300" s="280">
        <v>1</v>
      </c>
      <c r="AU300" s="298"/>
      <c r="AV300" s="298"/>
    </row>
    <row r="301" spans="1:48">
      <c r="A301" s="296"/>
      <c r="B301" s="297"/>
      <c r="C301" s="298"/>
      <c r="D301" s="178">
        <v>2</v>
      </c>
      <c r="E301" s="178"/>
      <c r="F301" s="298"/>
      <c r="G301" s="302"/>
      <c r="H301" s="298"/>
      <c r="I301" s="298"/>
      <c r="J301" s="178"/>
      <c r="K301" s="303"/>
      <c r="L301" s="244"/>
      <c r="M301" s="303">
        <v>0</v>
      </c>
      <c r="N301" s="298"/>
      <c r="O301" s="315"/>
      <c r="P301" s="298"/>
      <c r="Q301" s="298"/>
      <c r="R301" s="298"/>
      <c r="S301" s="178">
        <f t="shared" si="8"/>
        <v>0</v>
      </c>
      <c r="T301" s="178" t="e">
        <f>VLOOKUP(S301,'標準報酬表(R2.9～)'!A:I,3)</f>
        <v>#N/A</v>
      </c>
      <c r="U301" s="178" t="e">
        <f>VLOOKUP(S301,'標準報酬表(R2.9～)'!A:I,4)</f>
        <v>#N/A</v>
      </c>
      <c r="V301" s="178" t="e">
        <f>VLOOKUP(S301,'標準報酬表(R2.9～)'!A:I,6)</f>
        <v>#N/A</v>
      </c>
      <c r="W301" s="178" t="e">
        <f>VLOOKUP(S301,'標準報酬表(R2.9～)'!A:I,7)</f>
        <v>#N/A</v>
      </c>
      <c r="X301" s="178" t="e">
        <f>VLOOKUP(S301,'標準報酬表(R2.9～)'!A:I,8)</f>
        <v>#N/A</v>
      </c>
      <c r="Y301" s="178" t="e">
        <f>VLOOKUP(S301,'標準報酬表(R2.9～)'!A:I,9)</f>
        <v>#N/A</v>
      </c>
      <c r="Z301" s="298"/>
      <c r="AA301" s="305"/>
      <c r="AB301" s="305"/>
      <c r="AC301" s="305"/>
      <c r="AD301" s="305"/>
      <c r="AE301" s="7"/>
      <c r="AF301" s="307"/>
      <c r="AG301" s="308"/>
      <c r="AH301" s="309"/>
      <c r="AI301" s="310"/>
      <c r="AJ301" s="7"/>
      <c r="AK301" s="7"/>
      <c r="AL301" s="7"/>
      <c r="AN301" s="7"/>
      <c r="AO301" s="7"/>
      <c r="AP301" s="7"/>
      <c r="AQ301" s="7"/>
      <c r="AR301" s="7"/>
      <c r="AS301" s="7"/>
      <c r="AT301" s="280">
        <v>1</v>
      </c>
      <c r="AU301" s="298"/>
      <c r="AV301" s="298"/>
    </row>
    <row r="302" spans="1:48">
      <c r="A302" s="296"/>
      <c r="B302" s="297"/>
      <c r="C302" s="298"/>
      <c r="D302" s="178">
        <v>2</v>
      </c>
      <c r="E302" s="178"/>
      <c r="F302" s="298"/>
      <c r="G302" s="302"/>
      <c r="H302" s="298"/>
      <c r="I302" s="298"/>
      <c r="J302" s="178"/>
      <c r="K302" s="303"/>
      <c r="L302" s="244"/>
      <c r="M302" s="303">
        <v>0</v>
      </c>
      <c r="N302" s="298"/>
      <c r="O302" s="315"/>
      <c r="P302" s="298"/>
      <c r="Q302" s="298"/>
      <c r="R302" s="298"/>
      <c r="S302" s="178">
        <f t="shared" si="8"/>
        <v>0</v>
      </c>
      <c r="T302" s="178" t="e">
        <f>VLOOKUP(S302,'標準報酬表(R2.9～)'!A:I,3)</f>
        <v>#N/A</v>
      </c>
      <c r="U302" s="178" t="e">
        <f>VLOOKUP(S302,'標準報酬表(R2.9～)'!A:I,4)</f>
        <v>#N/A</v>
      </c>
      <c r="V302" s="178" t="e">
        <f>VLOOKUP(S302,'標準報酬表(R2.9～)'!A:I,6)</f>
        <v>#N/A</v>
      </c>
      <c r="W302" s="178" t="e">
        <f>VLOOKUP(S302,'標準報酬表(R2.9～)'!A:I,7)</f>
        <v>#N/A</v>
      </c>
      <c r="X302" s="178" t="e">
        <f>VLOOKUP(S302,'標準報酬表(R2.9～)'!A:I,8)</f>
        <v>#N/A</v>
      </c>
      <c r="Y302" s="178" t="e">
        <f>VLOOKUP(S302,'標準報酬表(R2.9～)'!A:I,9)</f>
        <v>#N/A</v>
      </c>
      <c r="Z302" s="298"/>
      <c r="AA302" s="305"/>
      <c r="AB302" s="305"/>
      <c r="AC302" s="305"/>
      <c r="AD302" s="305"/>
      <c r="AE302" s="7"/>
      <c r="AF302" s="307"/>
      <c r="AG302" s="308"/>
      <c r="AH302" s="309"/>
      <c r="AI302" s="310"/>
      <c r="AJ302" s="7"/>
      <c r="AK302" s="7"/>
      <c r="AL302" s="7"/>
      <c r="AN302" s="7"/>
      <c r="AO302" s="7"/>
      <c r="AP302" s="7"/>
      <c r="AQ302" s="7"/>
      <c r="AR302" s="7"/>
      <c r="AS302" s="7"/>
      <c r="AT302" s="280">
        <v>1</v>
      </c>
      <c r="AU302" s="298"/>
      <c r="AV302" s="298"/>
    </row>
    <row r="303" spans="1:48">
      <c r="A303" s="296"/>
      <c r="B303" s="297"/>
      <c r="C303" s="298"/>
      <c r="D303" s="178">
        <v>2</v>
      </c>
      <c r="E303" s="178"/>
      <c r="F303" s="298"/>
      <c r="G303" s="302"/>
      <c r="H303" s="298"/>
      <c r="I303" s="298"/>
      <c r="J303" s="178"/>
      <c r="K303" s="303"/>
      <c r="L303" s="244"/>
      <c r="M303" s="303">
        <v>0</v>
      </c>
      <c r="N303" s="298"/>
      <c r="O303" s="315"/>
      <c r="P303" s="298"/>
      <c r="Q303" s="298"/>
      <c r="R303" s="298"/>
      <c r="S303" s="178">
        <f t="shared" si="8"/>
        <v>0</v>
      </c>
      <c r="T303" s="178" t="e">
        <f>VLOOKUP(S303,'標準報酬表(R2.9～)'!A:I,3)</f>
        <v>#N/A</v>
      </c>
      <c r="U303" s="178" t="e">
        <f>VLOOKUP(S303,'標準報酬表(R2.9～)'!A:I,4)</f>
        <v>#N/A</v>
      </c>
      <c r="V303" s="178" t="e">
        <f>VLOOKUP(S303,'標準報酬表(R2.9～)'!A:I,6)</f>
        <v>#N/A</v>
      </c>
      <c r="W303" s="178" t="e">
        <f>VLOOKUP(S303,'標準報酬表(R2.9～)'!A:I,7)</f>
        <v>#N/A</v>
      </c>
      <c r="X303" s="178" t="e">
        <f>VLOOKUP(S303,'標準報酬表(R2.9～)'!A:I,8)</f>
        <v>#N/A</v>
      </c>
      <c r="Y303" s="178" t="e">
        <f>VLOOKUP(S303,'標準報酬表(R2.9～)'!A:I,9)</f>
        <v>#N/A</v>
      </c>
      <c r="Z303" s="298"/>
      <c r="AA303" s="305"/>
      <c r="AB303" s="305"/>
      <c r="AC303" s="305"/>
      <c r="AD303" s="305"/>
      <c r="AE303" s="7"/>
      <c r="AF303" s="307"/>
      <c r="AG303" s="308"/>
      <c r="AH303" s="309"/>
      <c r="AI303" s="310"/>
      <c r="AJ303" s="7"/>
      <c r="AK303" s="7"/>
      <c r="AL303" s="7"/>
      <c r="AN303" s="7"/>
      <c r="AO303" s="7"/>
      <c r="AP303" s="7"/>
      <c r="AQ303" s="7"/>
      <c r="AR303" s="7"/>
      <c r="AS303" s="7"/>
      <c r="AT303" s="280">
        <v>1</v>
      </c>
      <c r="AU303" s="298"/>
      <c r="AV303" s="298"/>
    </row>
    <row r="304" spans="1:48">
      <c r="A304" s="296"/>
      <c r="B304" s="297"/>
      <c r="C304" s="298"/>
      <c r="D304" s="178">
        <v>2</v>
      </c>
      <c r="E304" s="178"/>
      <c r="F304" s="298"/>
      <c r="G304" s="302"/>
      <c r="H304" s="298"/>
      <c r="I304" s="298"/>
      <c r="J304" s="178"/>
      <c r="K304" s="303"/>
      <c r="L304" s="244"/>
      <c r="M304" s="303">
        <v>0</v>
      </c>
      <c r="N304" s="298"/>
      <c r="O304" s="315"/>
      <c r="P304" s="298"/>
      <c r="Q304" s="298"/>
      <c r="R304" s="298"/>
      <c r="S304" s="178">
        <f t="shared" si="8"/>
        <v>0</v>
      </c>
      <c r="T304" s="178" t="e">
        <f>VLOOKUP(S304,'標準報酬表(R2.9～)'!A:I,3)</f>
        <v>#N/A</v>
      </c>
      <c r="U304" s="178" t="e">
        <f>VLOOKUP(S304,'標準報酬表(R2.9～)'!A:I,4)</f>
        <v>#N/A</v>
      </c>
      <c r="V304" s="178" t="e">
        <f>VLOOKUP(S304,'標準報酬表(R2.9～)'!A:I,6)</f>
        <v>#N/A</v>
      </c>
      <c r="W304" s="178" t="e">
        <f>VLOOKUP(S304,'標準報酬表(R2.9～)'!A:I,7)</f>
        <v>#N/A</v>
      </c>
      <c r="X304" s="178" t="e">
        <f>VLOOKUP(S304,'標準報酬表(R2.9～)'!A:I,8)</f>
        <v>#N/A</v>
      </c>
      <c r="Y304" s="178" t="e">
        <f>VLOOKUP(S304,'標準報酬表(R2.9～)'!A:I,9)</f>
        <v>#N/A</v>
      </c>
      <c r="Z304" s="298"/>
      <c r="AA304" s="305"/>
      <c r="AB304" s="305"/>
      <c r="AC304" s="305"/>
      <c r="AD304" s="305"/>
      <c r="AE304" s="7"/>
      <c r="AF304" s="307"/>
      <c r="AG304" s="308"/>
      <c r="AH304" s="309"/>
      <c r="AI304" s="310"/>
      <c r="AJ304" s="7"/>
      <c r="AK304" s="7"/>
      <c r="AL304" s="7"/>
      <c r="AN304" s="7"/>
      <c r="AO304" s="7"/>
      <c r="AP304" s="7"/>
      <c r="AQ304" s="7"/>
      <c r="AR304" s="7"/>
      <c r="AS304" s="7"/>
      <c r="AT304" s="280">
        <v>1</v>
      </c>
      <c r="AU304" s="298"/>
      <c r="AV304" s="298"/>
    </row>
    <row r="305" spans="1:48">
      <c r="A305" s="296"/>
      <c r="B305" s="297"/>
      <c r="C305" s="298"/>
      <c r="D305" s="178">
        <v>2</v>
      </c>
      <c r="E305" s="178"/>
      <c r="F305" s="298"/>
      <c r="G305" s="302"/>
      <c r="H305" s="298"/>
      <c r="I305" s="298"/>
      <c r="J305" s="178"/>
      <c r="K305" s="303"/>
      <c r="L305" s="244"/>
      <c r="M305" s="303">
        <v>0</v>
      </c>
      <c r="N305" s="298"/>
      <c r="O305" s="315"/>
      <c r="P305" s="298"/>
      <c r="Q305" s="298"/>
      <c r="R305" s="298"/>
      <c r="S305" s="178">
        <f t="shared" si="8"/>
        <v>0</v>
      </c>
      <c r="T305" s="178" t="e">
        <f>VLOOKUP(S305,'標準報酬表(R2.9～)'!A:I,3)</f>
        <v>#N/A</v>
      </c>
      <c r="U305" s="178" t="e">
        <f>VLOOKUP(S305,'標準報酬表(R2.9～)'!A:I,4)</f>
        <v>#N/A</v>
      </c>
      <c r="V305" s="178" t="e">
        <f>VLOOKUP(S305,'標準報酬表(R2.9～)'!A:I,6)</f>
        <v>#N/A</v>
      </c>
      <c r="W305" s="178" t="e">
        <f>VLOOKUP(S305,'標準報酬表(R2.9～)'!A:I,7)</f>
        <v>#N/A</v>
      </c>
      <c r="X305" s="178" t="e">
        <f>VLOOKUP(S305,'標準報酬表(R2.9～)'!A:I,8)</f>
        <v>#N/A</v>
      </c>
      <c r="Y305" s="178" t="e">
        <f>VLOOKUP(S305,'標準報酬表(R2.9～)'!A:I,9)</f>
        <v>#N/A</v>
      </c>
      <c r="Z305" s="298"/>
      <c r="AA305" s="305"/>
      <c r="AB305" s="305"/>
      <c r="AC305" s="305"/>
      <c r="AD305" s="305"/>
      <c r="AE305" s="7"/>
      <c r="AF305" s="307"/>
      <c r="AG305" s="308"/>
      <c r="AH305" s="309"/>
      <c r="AI305" s="310"/>
      <c r="AJ305" s="7"/>
      <c r="AK305" s="7"/>
      <c r="AL305" s="7"/>
      <c r="AN305" s="7"/>
      <c r="AO305" s="7"/>
      <c r="AP305" s="7"/>
      <c r="AQ305" s="7"/>
      <c r="AR305" s="7"/>
      <c r="AS305" s="7"/>
      <c r="AT305" s="280">
        <v>1</v>
      </c>
      <c r="AU305" s="298"/>
      <c r="AV305" s="298"/>
    </row>
    <row r="306" spans="1:48">
      <c r="A306" s="296"/>
      <c r="B306" s="297"/>
      <c r="C306" s="298"/>
      <c r="D306" s="178">
        <v>2</v>
      </c>
      <c r="E306" s="178"/>
      <c r="F306" s="298"/>
      <c r="G306" s="302"/>
      <c r="H306" s="298"/>
      <c r="I306" s="298"/>
      <c r="J306" s="178"/>
      <c r="K306" s="303"/>
      <c r="L306" s="244"/>
      <c r="M306" s="303">
        <v>0</v>
      </c>
      <c r="N306" s="298"/>
      <c r="O306" s="315"/>
      <c r="P306" s="298"/>
      <c r="Q306" s="298"/>
      <c r="R306" s="298"/>
      <c r="S306" s="178">
        <f t="shared" si="8"/>
        <v>0</v>
      </c>
      <c r="T306" s="178" t="e">
        <f>VLOOKUP(S306,'標準報酬表(R2.9～)'!A:I,3)</f>
        <v>#N/A</v>
      </c>
      <c r="U306" s="178" t="e">
        <f>VLOOKUP(S306,'標準報酬表(R2.9～)'!A:I,4)</f>
        <v>#N/A</v>
      </c>
      <c r="V306" s="178" t="e">
        <f>VLOOKUP(S306,'標準報酬表(R2.9～)'!A:I,6)</f>
        <v>#N/A</v>
      </c>
      <c r="W306" s="178" t="e">
        <f>VLOOKUP(S306,'標準報酬表(R2.9～)'!A:I,7)</f>
        <v>#N/A</v>
      </c>
      <c r="X306" s="178" t="e">
        <f>VLOOKUP(S306,'標準報酬表(R2.9～)'!A:I,8)</f>
        <v>#N/A</v>
      </c>
      <c r="Y306" s="178" t="e">
        <f>VLOOKUP(S306,'標準報酬表(R2.9～)'!A:I,9)</f>
        <v>#N/A</v>
      </c>
      <c r="Z306" s="298"/>
      <c r="AA306" s="305"/>
      <c r="AB306" s="305"/>
      <c r="AC306" s="305"/>
      <c r="AD306" s="305"/>
      <c r="AE306" s="7"/>
      <c r="AF306" s="307"/>
      <c r="AG306" s="308"/>
      <c r="AH306" s="309"/>
      <c r="AI306" s="310"/>
      <c r="AJ306" s="7"/>
      <c r="AK306" s="7"/>
      <c r="AL306" s="7"/>
      <c r="AN306" s="7"/>
      <c r="AO306" s="7"/>
      <c r="AP306" s="7"/>
      <c r="AQ306" s="7"/>
      <c r="AR306" s="7"/>
      <c r="AS306" s="7"/>
      <c r="AT306" s="280">
        <v>1</v>
      </c>
      <c r="AU306" s="298"/>
      <c r="AV306" s="298"/>
    </row>
    <row r="307" spans="1:48">
      <c r="A307" s="296"/>
      <c r="B307" s="297"/>
      <c r="C307" s="298"/>
      <c r="D307" s="178">
        <v>2</v>
      </c>
      <c r="E307" s="178"/>
      <c r="F307" s="298"/>
      <c r="G307" s="302"/>
      <c r="H307" s="298"/>
      <c r="I307" s="298"/>
      <c r="J307" s="178"/>
      <c r="K307" s="303"/>
      <c r="L307" s="244"/>
      <c r="M307" s="303">
        <v>0</v>
      </c>
      <c r="N307" s="298"/>
      <c r="O307" s="315"/>
      <c r="P307" s="298"/>
      <c r="Q307" s="298"/>
      <c r="R307" s="298"/>
      <c r="S307" s="178">
        <f t="shared" si="8"/>
        <v>0</v>
      </c>
      <c r="T307" s="178" t="e">
        <f>VLOOKUP(S307,'標準報酬表(R2.9～)'!A:I,3)</f>
        <v>#N/A</v>
      </c>
      <c r="U307" s="178" t="e">
        <f>VLOOKUP(S307,'標準報酬表(R2.9～)'!A:I,4)</f>
        <v>#N/A</v>
      </c>
      <c r="V307" s="178" t="e">
        <f>VLOOKUP(S307,'標準報酬表(R2.9～)'!A:I,6)</f>
        <v>#N/A</v>
      </c>
      <c r="W307" s="178" t="e">
        <f>VLOOKUP(S307,'標準報酬表(R2.9～)'!A:I,7)</f>
        <v>#N/A</v>
      </c>
      <c r="X307" s="178" t="e">
        <f>VLOOKUP(S307,'標準報酬表(R2.9～)'!A:I,8)</f>
        <v>#N/A</v>
      </c>
      <c r="Y307" s="178" t="e">
        <f>VLOOKUP(S307,'標準報酬表(R2.9～)'!A:I,9)</f>
        <v>#N/A</v>
      </c>
      <c r="Z307" s="298"/>
      <c r="AA307" s="305"/>
      <c r="AB307" s="305"/>
      <c r="AC307" s="305"/>
      <c r="AD307" s="305"/>
      <c r="AE307" s="7"/>
      <c r="AF307" s="307"/>
      <c r="AG307" s="308"/>
      <c r="AH307" s="309"/>
      <c r="AI307" s="310"/>
      <c r="AJ307" s="7"/>
      <c r="AK307" s="7"/>
      <c r="AL307" s="7"/>
      <c r="AN307" s="7"/>
      <c r="AO307" s="7"/>
      <c r="AP307" s="7"/>
      <c r="AQ307" s="7"/>
      <c r="AR307" s="7"/>
      <c r="AS307" s="7"/>
      <c r="AT307" s="280">
        <v>1</v>
      </c>
      <c r="AU307" s="298"/>
      <c r="AV307" s="298"/>
    </row>
    <row r="308" spans="1:48">
      <c r="A308" s="296"/>
      <c r="B308" s="297"/>
      <c r="C308" s="298"/>
      <c r="D308" s="178">
        <v>2</v>
      </c>
      <c r="E308" s="178"/>
      <c r="F308" s="298"/>
      <c r="G308" s="302"/>
      <c r="H308" s="298"/>
      <c r="I308" s="298"/>
      <c r="J308" s="178"/>
      <c r="K308" s="303"/>
      <c r="L308" s="244"/>
      <c r="M308" s="303">
        <v>0</v>
      </c>
      <c r="N308" s="298"/>
      <c r="O308" s="315"/>
      <c r="P308" s="298"/>
      <c r="Q308" s="298"/>
      <c r="R308" s="298"/>
      <c r="S308" s="178">
        <f t="shared" si="8"/>
        <v>0</v>
      </c>
      <c r="T308" s="178" t="e">
        <f>VLOOKUP(S308,'標準報酬表(R2.9～)'!A:I,3)</f>
        <v>#N/A</v>
      </c>
      <c r="U308" s="178" t="e">
        <f>VLOOKUP(S308,'標準報酬表(R2.9～)'!A:I,4)</f>
        <v>#N/A</v>
      </c>
      <c r="V308" s="178" t="e">
        <f>VLOOKUP(S308,'標準報酬表(R2.9～)'!A:I,6)</f>
        <v>#N/A</v>
      </c>
      <c r="W308" s="178" t="e">
        <f>VLOOKUP(S308,'標準報酬表(R2.9～)'!A:I,7)</f>
        <v>#N/A</v>
      </c>
      <c r="X308" s="178" t="e">
        <f>VLOOKUP(S308,'標準報酬表(R2.9～)'!A:I,8)</f>
        <v>#N/A</v>
      </c>
      <c r="Y308" s="178" t="e">
        <f>VLOOKUP(S308,'標準報酬表(R2.9～)'!A:I,9)</f>
        <v>#N/A</v>
      </c>
      <c r="Z308" s="298"/>
      <c r="AA308" s="305"/>
      <c r="AB308" s="305"/>
      <c r="AC308" s="305"/>
      <c r="AD308" s="305"/>
      <c r="AE308" s="7"/>
      <c r="AF308" s="307"/>
      <c r="AG308" s="308"/>
      <c r="AH308" s="309"/>
      <c r="AI308" s="310"/>
      <c r="AJ308" s="7"/>
      <c r="AK308" s="7"/>
      <c r="AL308" s="7"/>
      <c r="AN308" s="7"/>
      <c r="AO308" s="7"/>
      <c r="AP308" s="7"/>
      <c r="AQ308" s="7"/>
      <c r="AR308" s="7"/>
      <c r="AS308" s="7"/>
      <c r="AT308" s="280">
        <v>1</v>
      </c>
      <c r="AU308" s="298"/>
      <c r="AV308" s="298"/>
    </row>
    <row r="309" spans="1:48">
      <c r="A309" s="296"/>
      <c r="B309" s="297"/>
      <c r="C309" s="298"/>
      <c r="D309" s="178">
        <v>2</v>
      </c>
      <c r="E309" s="178"/>
      <c r="F309" s="298"/>
      <c r="G309" s="302"/>
      <c r="H309" s="298"/>
      <c r="I309" s="298"/>
      <c r="J309" s="178"/>
      <c r="K309" s="303"/>
      <c r="L309" s="244"/>
      <c r="M309" s="303">
        <v>0</v>
      </c>
      <c r="N309" s="298"/>
      <c r="O309" s="315"/>
      <c r="P309" s="298"/>
      <c r="Q309" s="298"/>
      <c r="R309" s="298"/>
      <c r="S309" s="178">
        <f t="shared" si="8"/>
        <v>0</v>
      </c>
      <c r="T309" s="178" t="e">
        <f>VLOOKUP(S309,'標準報酬表(R2.9～)'!A:I,3)</f>
        <v>#N/A</v>
      </c>
      <c r="U309" s="178" t="e">
        <f>VLOOKUP(S309,'標準報酬表(R2.9～)'!A:I,4)</f>
        <v>#N/A</v>
      </c>
      <c r="V309" s="178" t="e">
        <f>VLOOKUP(S309,'標準報酬表(R2.9～)'!A:I,6)</f>
        <v>#N/A</v>
      </c>
      <c r="W309" s="178" t="e">
        <f>VLOOKUP(S309,'標準報酬表(R2.9～)'!A:I,7)</f>
        <v>#N/A</v>
      </c>
      <c r="X309" s="178" t="e">
        <f>VLOOKUP(S309,'標準報酬表(R2.9～)'!A:I,8)</f>
        <v>#N/A</v>
      </c>
      <c r="Y309" s="178" t="e">
        <f>VLOOKUP(S309,'標準報酬表(R2.9～)'!A:I,9)</f>
        <v>#N/A</v>
      </c>
      <c r="Z309" s="298"/>
      <c r="AA309" s="305"/>
      <c r="AB309" s="305"/>
      <c r="AC309" s="305"/>
      <c r="AD309" s="305"/>
      <c r="AE309" s="7"/>
      <c r="AF309" s="307"/>
      <c r="AG309" s="308"/>
      <c r="AH309" s="309"/>
      <c r="AI309" s="310"/>
      <c r="AJ309" s="7"/>
      <c r="AK309" s="7"/>
      <c r="AL309" s="7"/>
      <c r="AN309" s="7"/>
      <c r="AO309" s="7"/>
      <c r="AP309" s="7"/>
      <c r="AQ309" s="7"/>
      <c r="AR309" s="7"/>
      <c r="AS309" s="7"/>
      <c r="AT309" s="280">
        <v>1</v>
      </c>
      <c r="AU309" s="298"/>
      <c r="AV309" s="298"/>
    </row>
    <row r="310" spans="1:48">
      <c r="A310" s="296"/>
      <c r="B310" s="297"/>
      <c r="C310" s="298"/>
      <c r="D310" s="178">
        <v>2</v>
      </c>
      <c r="E310" s="178"/>
      <c r="F310" s="298"/>
      <c r="G310" s="302"/>
      <c r="H310" s="298"/>
      <c r="I310" s="298"/>
      <c r="J310" s="178"/>
      <c r="K310" s="303"/>
      <c r="L310" s="244"/>
      <c r="M310" s="303">
        <v>0</v>
      </c>
      <c r="N310" s="298"/>
      <c r="O310" s="315"/>
      <c r="P310" s="298"/>
      <c r="Q310" s="298"/>
      <c r="R310" s="298"/>
      <c r="S310" s="178">
        <f t="shared" si="8"/>
        <v>0</v>
      </c>
      <c r="T310" s="178" t="e">
        <f>VLOOKUP(S310,'標準報酬表(R2.9～)'!A:I,3)</f>
        <v>#N/A</v>
      </c>
      <c r="U310" s="178" t="e">
        <f>VLOOKUP(S310,'標準報酬表(R2.9～)'!A:I,4)</f>
        <v>#N/A</v>
      </c>
      <c r="V310" s="178" t="e">
        <f>VLOOKUP(S310,'標準報酬表(R2.9～)'!A:I,6)</f>
        <v>#N/A</v>
      </c>
      <c r="W310" s="178" t="e">
        <f>VLOOKUP(S310,'標準報酬表(R2.9～)'!A:I,7)</f>
        <v>#N/A</v>
      </c>
      <c r="X310" s="178" t="e">
        <f>VLOOKUP(S310,'標準報酬表(R2.9～)'!A:I,8)</f>
        <v>#N/A</v>
      </c>
      <c r="Y310" s="178" t="e">
        <f>VLOOKUP(S310,'標準報酬表(R2.9～)'!A:I,9)</f>
        <v>#N/A</v>
      </c>
      <c r="Z310" s="298"/>
      <c r="AA310" s="305"/>
      <c r="AB310" s="305"/>
      <c r="AC310" s="305"/>
      <c r="AD310" s="305"/>
      <c r="AE310" s="7"/>
      <c r="AF310" s="307"/>
      <c r="AG310" s="308"/>
      <c r="AH310" s="309"/>
      <c r="AI310" s="310"/>
      <c r="AJ310" s="7"/>
      <c r="AK310" s="7"/>
      <c r="AL310" s="7"/>
      <c r="AN310" s="7"/>
      <c r="AO310" s="7"/>
      <c r="AP310" s="7"/>
      <c r="AQ310" s="7"/>
      <c r="AR310" s="7"/>
      <c r="AS310" s="7"/>
      <c r="AT310" s="280">
        <v>1</v>
      </c>
      <c r="AU310" s="298"/>
      <c r="AV310" s="298"/>
    </row>
    <row r="311" spans="1:48">
      <c r="A311" s="296"/>
      <c r="B311" s="297"/>
      <c r="C311" s="298"/>
      <c r="D311" s="178">
        <v>2</v>
      </c>
      <c r="E311" s="178"/>
      <c r="F311" s="298"/>
      <c r="G311" s="302"/>
      <c r="H311" s="298"/>
      <c r="I311" s="298"/>
      <c r="J311" s="178"/>
      <c r="K311" s="303"/>
      <c r="L311" s="244"/>
      <c r="M311" s="303">
        <v>0</v>
      </c>
      <c r="N311" s="298"/>
      <c r="O311" s="315"/>
      <c r="P311" s="298"/>
      <c r="Q311" s="298"/>
      <c r="R311" s="298"/>
      <c r="S311" s="178">
        <f t="shared" si="8"/>
        <v>0</v>
      </c>
      <c r="T311" s="178" t="e">
        <f>VLOOKUP(S311,'標準報酬表(R2.9～)'!A:I,3)</f>
        <v>#N/A</v>
      </c>
      <c r="U311" s="178" t="e">
        <f>VLOOKUP(S311,'標準報酬表(R2.9～)'!A:I,4)</f>
        <v>#N/A</v>
      </c>
      <c r="V311" s="178" t="e">
        <f>VLOOKUP(S311,'標準報酬表(R2.9～)'!A:I,6)</f>
        <v>#N/A</v>
      </c>
      <c r="W311" s="178" t="e">
        <f>VLOOKUP(S311,'標準報酬表(R2.9～)'!A:I,7)</f>
        <v>#N/A</v>
      </c>
      <c r="X311" s="178" t="e">
        <f>VLOOKUP(S311,'標準報酬表(R2.9～)'!A:I,8)</f>
        <v>#N/A</v>
      </c>
      <c r="Y311" s="178" t="e">
        <f>VLOOKUP(S311,'標準報酬表(R2.9～)'!A:I,9)</f>
        <v>#N/A</v>
      </c>
      <c r="Z311" s="298"/>
      <c r="AA311" s="305"/>
      <c r="AB311" s="305"/>
      <c r="AC311" s="305"/>
      <c r="AD311" s="305"/>
      <c r="AE311" s="7"/>
      <c r="AF311" s="307"/>
      <c r="AG311" s="308"/>
      <c r="AH311" s="309"/>
      <c r="AI311" s="310"/>
      <c r="AJ311" s="7"/>
      <c r="AK311" s="7"/>
      <c r="AL311" s="7"/>
      <c r="AN311" s="7"/>
      <c r="AO311" s="7"/>
      <c r="AP311" s="7"/>
      <c r="AQ311" s="7"/>
      <c r="AR311" s="7"/>
      <c r="AS311" s="7"/>
      <c r="AT311" s="280">
        <v>1</v>
      </c>
      <c r="AU311" s="298"/>
      <c r="AV311" s="298"/>
    </row>
    <row r="312" spans="1:48">
      <c r="A312" s="296"/>
      <c r="B312" s="297"/>
      <c r="C312" s="298"/>
      <c r="D312" s="178">
        <v>2</v>
      </c>
      <c r="E312" s="178"/>
      <c r="F312" s="298"/>
      <c r="G312" s="302"/>
      <c r="H312" s="298"/>
      <c r="I312" s="298"/>
      <c r="J312" s="178"/>
      <c r="K312" s="303"/>
      <c r="L312" s="244"/>
      <c r="M312" s="303">
        <v>0</v>
      </c>
      <c r="N312" s="298"/>
      <c r="O312" s="315"/>
      <c r="P312" s="298"/>
      <c r="Q312" s="298"/>
      <c r="R312" s="298"/>
      <c r="S312" s="178">
        <f t="shared" si="8"/>
        <v>0</v>
      </c>
      <c r="T312" s="178" t="e">
        <f>VLOOKUP(S312,'標準報酬表(R2.9～)'!A:I,3)</f>
        <v>#N/A</v>
      </c>
      <c r="U312" s="178" t="e">
        <f>VLOOKUP(S312,'標準報酬表(R2.9～)'!A:I,4)</f>
        <v>#N/A</v>
      </c>
      <c r="V312" s="178" t="e">
        <f>VLOOKUP(S312,'標準報酬表(R2.9～)'!A:I,6)</f>
        <v>#N/A</v>
      </c>
      <c r="W312" s="178" t="e">
        <f>VLOOKUP(S312,'標準報酬表(R2.9～)'!A:I,7)</f>
        <v>#N/A</v>
      </c>
      <c r="X312" s="178" t="e">
        <f>VLOOKUP(S312,'標準報酬表(R2.9～)'!A:I,8)</f>
        <v>#N/A</v>
      </c>
      <c r="Y312" s="178" t="e">
        <f>VLOOKUP(S312,'標準報酬表(R2.9～)'!A:I,9)</f>
        <v>#N/A</v>
      </c>
      <c r="Z312" s="298"/>
      <c r="AA312" s="305"/>
      <c r="AB312" s="305"/>
      <c r="AC312" s="305"/>
      <c r="AD312" s="305"/>
      <c r="AE312" s="7"/>
      <c r="AF312" s="307"/>
      <c r="AG312" s="308"/>
      <c r="AH312" s="309"/>
      <c r="AI312" s="310"/>
      <c r="AJ312" s="7"/>
      <c r="AK312" s="7"/>
      <c r="AL312" s="7"/>
      <c r="AN312" s="7"/>
      <c r="AO312" s="7"/>
      <c r="AP312" s="7"/>
      <c r="AQ312" s="7"/>
      <c r="AR312" s="7"/>
      <c r="AS312" s="7"/>
      <c r="AT312" s="280">
        <v>1</v>
      </c>
      <c r="AU312" s="298"/>
      <c r="AV312" s="298"/>
    </row>
    <row r="313" spans="1:48">
      <c r="A313" s="296"/>
      <c r="B313" s="297"/>
      <c r="C313" s="298"/>
      <c r="D313" s="178">
        <v>2</v>
      </c>
      <c r="E313" s="178"/>
      <c r="F313" s="298"/>
      <c r="G313" s="302"/>
      <c r="H313" s="298"/>
      <c r="I313" s="298"/>
      <c r="J313" s="178"/>
      <c r="K313" s="303"/>
      <c r="L313" s="244"/>
      <c r="M313" s="303">
        <v>0</v>
      </c>
      <c r="N313" s="298"/>
      <c r="O313" s="315"/>
      <c r="P313" s="298"/>
      <c r="Q313" s="298"/>
      <c r="R313" s="298"/>
      <c r="S313" s="178">
        <f t="shared" ref="S313:S376" si="9">Q313+R313</f>
        <v>0</v>
      </c>
      <c r="T313" s="178" t="e">
        <f>VLOOKUP(S313,'標準報酬表(R2.9～)'!A:I,3)</f>
        <v>#N/A</v>
      </c>
      <c r="U313" s="178" t="e">
        <f>VLOOKUP(S313,'標準報酬表(R2.9～)'!A:I,4)</f>
        <v>#N/A</v>
      </c>
      <c r="V313" s="178" t="e">
        <f>VLOOKUP(S313,'標準報酬表(R2.9～)'!A:I,6)</f>
        <v>#N/A</v>
      </c>
      <c r="W313" s="178" t="e">
        <f>VLOOKUP(S313,'標準報酬表(R2.9～)'!A:I,7)</f>
        <v>#N/A</v>
      </c>
      <c r="X313" s="178" t="e">
        <f>VLOOKUP(S313,'標準報酬表(R2.9～)'!A:I,8)</f>
        <v>#N/A</v>
      </c>
      <c r="Y313" s="178" t="e">
        <f>VLOOKUP(S313,'標準報酬表(R2.9～)'!A:I,9)</f>
        <v>#N/A</v>
      </c>
      <c r="Z313" s="298"/>
      <c r="AA313" s="305"/>
      <c r="AB313" s="305"/>
      <c r="AC313" s="305"/>
      <c r="AD313" s="305"/>
      <c r="AE313" s="7"/>
      <c r="AF313" s="307"/>
      <c r="AG313" s="308"/>
      <c r="AH313" s="309"/>
      <c r="AI313" s="310"/>
      <c r="AJ313" s="7"/>
      <c r="AK313" s="7"/>
      <c r="AL313" s="7"/>
      <c r="AN313" s="7"/>
      <c r="AO313" s="7"/>
      <c r="AP313" s="7"/>
      <c r="AQ313" s="7"/>
      <c r="AR313" s="7"/>
      <c r="AS313" s="7"/>
      <c r="AT313" s="280">
        <v>1</v>
      </c>
      <c r="AU313" s="298"/>
      <c r="AV313" s="298"/>
    </row>
    <row r="314" spans="1:48">
      <c r="A314" s="296"/>
      <c r="B314" s="297"/>
      <c r="C314" s="298"/>
      <c r="D314" s="178">
        <v>2</v>
      </c>
      <c r="E314" s="178"/>
      <c r="F314" s="298"/>
      <c r="G314" s="302"/>
      <c r="H314" s="298"/>
      <c r="I314" s="298"/>
      <c r="J314" s="178"/>
      <c r="K314" s="303"/>
      <c r="L314" s="244"/>
      <c r="M314" s="303">
        <v>0</v>
      </c>
      <c r="N314" s="298"/>
      <c r="O314" s="315"/>
      <c r="P314" s="298"/>
      <c r="Q314" s="298"/>
      <c r="R314" s="298"/>
      <c r="S314" s="178">
        <f t="shared" si="9"/>
        <v>0</v>
      </c>
      <c r="T314" s="178" t="e">
        <f>VLOOKUP(S314,'標準報酬表(R2.9～)'!A:I,3)</f>
        <v>#N/A</v>
      </c>
      <c r="U314" s="178" t="e">
        <f>VLOOKUP(S314,'標準報酬表(R2.9～)'!A:I,4)</f>
        <v>#N/A</v>
      </c>
      <c r="V314" s="178" t="e">
        <f>VLOOKUP(S314,'標準報酬表(R2.9～)'!A:I,6)</f>
        <v>#N/A</v>
      </c>
      <c r="W314" s="178" t="e">
        <f>VLOOKUP(S314,'標準報酬表(R2.9～)'!A:I,7)</f>
        <v>#N/A</v>
      </c>
      <c r="X314" s="178" t="e">
        <f>VLOOKUP(S314,'標準報酬表(R2.9～)'!A:I,8)</f>
        <v>#N/A</v>
      </c>
      <c r="Y314" s="178" t="e">
        <f>VLOOKUP(S314,'標準報酬表(R2.9～)'!A:I,9)</f>
        <v>#N/A</v>
      </c>
      <c r="Z314" s="298"/>
      <c r="AA314" s="305"/>
      <c r="AB314" s="305"/>
      <c r="AC314" s="305"/>
      <c r="AD314" s="305"/>
      <c r="AE314" s="7"/>
      <c r="AF314" s="307"/>
      <c r="AG314" s="308"/>
      <c r="AH314" s="309"/>
      <c r="AI314" s="310"/>
      <c r="AJ314" s="7"/>
      <c r="AK314" s="7"/>
      <c r="AL314" s="7"/>
      <c r="AN314" s="7"/>
      <c r="AO314" s="7"/>
      <c r="AP314" s="7"/>
      <c r="AQ314" s="7"/>
      <c r="AR314" s="7"/>
      <c r="AS314" s="7"/>
      <c r="AT314" s="280">
        <v>1</v>
      </c>
      <c r="AU314" s="298"/>
      <c r="AV314" s="298"/>
    </row>
    <row r="315" spans="1:48">
      <c r="A315" s="296"/>
      <c r="B315" s="297"/>
      <c r="C315" s="298"/>
      <c r="D315" s="178">
        <v>2</v>
      </c>
      <c r="E315" s="178"/>
      <c r="F315" s="298"/>
      <c r="G315" s="302"/>
      <c r="H315" s="298"/>
      <c r="I315" s="298"/>
      <c r="J315" s="178"/>
      <c r="K315" s="303"/>
      <c r="L315" s="244"/>
      <c r="M315" s="303">
        <v>0</v>
      </c>
      <c r="N315" s="298"/>
      <c r="O315" s="315"/>
      <c r="P315" s="298"/>
      <c r="Q315" s="298"/>
      <c r="R315" s="298"/>
      <c r="S315" s="178">
        <f t="shared" si="9"/>
        <v>0</v>
      </c>
      <c r="T315" s="178" t="e">
        <f>VLOOKUP(S315,'標準報酬表(R2.9～)'!A:I,3)</f>
        <v>#N/A</v>
      </c>
      <c r="U315" s="178" t="e">
        <f>VLOOKUP(S315,'標準報酬表(R2.9～)'!A:I,4)</f>
        <v>#N/A</v>
      </c>
      <c r="V315" s="178" t="e">
        <f>VLOOKUP(S315,'標準報酬表(R2.9～)'!A:I,6)</f>
        <v>#N/A</v>
      </c>
      <c r="W315" s="178" t="e">
        <f>VLOOKUP(S315,'標準報酬表(R2.9～)'!A:I,7)</f>
        <v>#N/A</v>
      </c>
      <c r="X315" s="178" t="e">
        <f>VLOOKUP(S315,'標準報酬表(R2.9～)'!A:I,8)</f>
        <v>#N/A</v>
      </c>
      <c r="Y315" s="178" t="e">
        <f>VLOOKUP(S315,'標準報酬表(R2.9～)'!A:I,9)</f>
        <v>#N/A</v>
      </c>
      <c r="Z315" s="298"/>
      <c r="AA315" s="305"/>
      <c r="AB315" s="305"/>
      <c r="AC315" s="305"/>
      <c r="AD315" s="305"/>
      <c r="AE315" s="7"/>
      <c r="AF315" s="307"/>
      <c r="AG315" s="308"/>
      <c r="AH315" s="309"/>
      <c r="AI315" s="310"/>
      <c r="AJ315" s="7"/>
      <c r="AK315" s="7"/>
      <c r="AL315" s="7"/>
      <c r="AN315" s="7"/>
      <c r="AO315" s="7"/>
      <c r="AP315" s="7"/>
      <c r="AQ315" s="7"/>
      <c r="AR315" s="7"/>
      <c r="AS315" s="7"/>
      <c r="AT315" s="280">
        <v>1</v>
      </c>
      <c r="AU315" s="298"/>
      <c r="AV315" s="298"/>
    </row>
    <row r="316" spans="1:48">
      <c r="A316" s="296"/>
      <c r="B316" s="297"/>
      <c r="C316" s="298"/>
      <c r="D316" s="178">
        <v>2</v>
      </c>
      <c r="E316" s="178"/>
      <c r="F316" s="298"/>
      <c r="G316" s="302"/>
      <c r="H316" s="298"/>
      <c r="I316" s="298"/>
      <c r="J316" s="178"/>
      <c r="K316" s="303"/>
      <c r="L316" s="244"/>
      <c r="M316" s="303">
        <v>0</v>
      </c>
      <c r="N316" s="298"/>
      <c r="O316" s="315"/>
      <c r="P316" s="298"/>
      <c r="Q316" s="298"/>
      <c r="R316" s="298"/>
      <c r="S316" s="178">
        <f t="shared" si="9"/>
        <v>0</v>
      </c>
      <c r="T316" s="178" t="e">
        <f>VLOOKUP(S316,'標準報酬表(R2.9～)'!A:I,3)</f>
        <v>#N/A</v>
      </c>
      <c r="U316" s="178" t="e">
        <f>VLOOKUP(S316,'標準報酬表(R2.9～)'!A:I,4)</f>
        <v>#N/A</v>
      </c>
      <c r="V316" s="178" t="e">
        <f>VLOOKUP(S316,'標準報酬表(R2.9～)'!A:I,6)</f>
        <v>#N/A</v>
      </c>
      <c r="W316" s="178" t="e">
        <f>VLOOKUP(S316,'標準報酬表(R2.9～)'!A:I,7)</f>
        <v>#N/A</v>
      </c>
      <c r="X316" s="178" t="e">
        <f>VLOOKUP(S316,'標準報酬表(R2.9～)'!A:I,8)</f>
        <v>#N/A</v>
      </c>
      <c r="Y316" s="178" t="e">
        <f>VLOOKUP(S316,'標準報酬表(R2.9～)'!A:I,9)</f>
        <v>#N/A</v>
      </c>
      <c r="Z316" s="298"/>
      <c r="AA316" s="305"/>
      <c r="AB316" s="305"/>
      <c r="AC316" s="305"/>
      <c r="AD316" s="305"/>
      <c r="AE316" s="7"/>
      <c r="AF316" s="307"/>
      <c r="AG316" s="308"/>
      <c r="AH316" s="309"/>
      <c r="AI316" s="310"/>
      <c r="AJ316" s="7"/>
      <c r="AK316" s="7"/>
      <c r="AL316" s="7"/>
      <c r="AN316" s="7"/>
      <c r="AO316" s="7"/>
      <c r="AP316" s="7"/>
      <c r="AQ316" s="7"/>
      <c r="AR316" s="7"/>
      <c r="AS316" s="7"/>
      <c r="AT316" s="280">
        <v>1</v>
      </c>
      <c r="AU316" s="298"/>
      <c r="AV316" s="298"/>
    </row>
    <row r="317" spans="1:48">
      <c r="A317" s="296"/>
      <c r="B317" s="297"/>
      <c r="C317" s="298"/>
      <c r="D317" s="178">
        <v>2</v>
      </c>
      <c r="E317" s="178"/>
      <c r="F317" s="298"/>
      <c r="G317" s="302"/>
      <c r="H317" s="298"/>
      <c r="I317" s="298"/>
      <c r="J317" s="178"/>
      <c r="K317" s="303"/>
      <c r="L317" s="244"/>
      <c r="M317" s="303">
        <v>0</v>
      </c>
      <c r="N317" s="298"/>
      <c r="O317" s="315"/>
      <c r="P317" s="298"/>
      <c r="Q317" s="298"/>
      <c r="R317" s="298"/>
      <c r="S317" s="178">
        <f t="shared" si="9"/>
        <v>0</v>
      </c>
      <c r="T317" s="178" t="e">
        <f>VLOOKUP(S317,'標準報酬表(R2.9～)'!A:I,3)</f>
        <v>#N/A</v>
      </c>
      <c r="U317" s="178" t="e">
        <f>VLOOKUP(S317,'標準報酬表(R2.9～)'!A:I,4)</f>
        <v>#N/A</v>
      </c>
      <c r="V317" s="178" t="e">
        <f>VLOOKUP(S317,'標準報酬表(R2.9～)'!A:I,6)</f>
        <v>#N/A</v>
      </c>
      <c r="W317" s="178" t="e">
        <f>VLOOKUP(S317,'標準報酬表(R2.9～)'!A:I,7)</f>
        <v>#N/A</v>
      </c>
      <c r="X317" s="178" t="e">
        <f>VLOOKUP(S317,'標準報酬表(R2.9～)'!A:I,8)</f>
        <v>#N/A</v>
      </c>
      <c r="Y317" s="178" t="e">
        <f>VLOOKUP(S317,'標準報酬表(R2.9～)'!A:I,9)</f>
        <v>#N/A</v>
      </c>
      <c r="Z317" s="298"/>
      <c r="AA317" s="305"/>
      <c r="AB317" s="305"/>
      <c r="AC317" s="305"/>
      <c r="AD317" s="305"/>
      <c r="AE317" s="7"/>
      <c r="AF317" s="307"/>
      <c r="AG317" s="308"/>
      <c r="AH317" s="309"/>
      <c r="AI317" s="310"/>
      <c r="AJ317" s="7"/>
      <c r="AK317" s="7"/>
      <c r="AL317" s="7"/>
      <c r="AN317" s="7"/>
      <c r="AO317" s="7"/>
      <c r="AP317" s="7"/>
      <c r="AQ317" s="7"/>
      <c r="AR317" s="7"/>
      <c r="AS317" s="7"/>
      <c r="AT317" s="280">
        <v>1</v>
      </c>
      <c r="AU317" s="298"/>
      <c r="AV317" s="298"/>
    </row>
    <row r="318" spans="1:48">
      <c r="A318" s="296"/>
      <c r="B318" s="297"/>
      <c r="C318" s="298"/>
      <c r="D318" s="178">
        <v>2</v>
      </c>
      <c r="E318" s="178"/>
      <c r="F318" s="298"/>
      <c r="G318" s="302"/>
      <c r="H318" s="298"/>
      <c r="I318" s="298"/>
      <c r="J318" s="178"/>
      <c r="K318" s="303"/>
      <c r="L318" s="244"/>
      <c r="M318" s="303">
        <v>0</v>
      </c>
      <c r="N318" s="298"/>
      <c r="O318" s="315"/>
      <c r="P318" s="298"/>
      <c r="Q318" s="298"/>
      <c r="R318" s="298"/>
      <c r="S318" s="178">
        <f t="shared" si="9"/>
        <v>0</v>
      </c>
      <c r="T318" s="178" t="e">
        <f>VLOOKUP(S318,'標準報酬表(R2.9～)'!A:I,3)</f>
        <v>#N/A</v>
      </c>
      <c r="U318" s="178" t="e">
        <f>VLOOKUP(S318,'標準報酬表(R2.9～)'!A:I,4)</f>
        <v>#N/A</v>
      </c>
      <c r="V318" s="178" t="e">
        <f>VLOOKUP(S318,'標準報酬表(R2.9～)'!A:I,6)</f>
        <v>#N/A</v>
      </c>
      <c r="W318" s="178" t="e">
        <f>VLOOKUP(S318,'標準報酬表(R2.9～)'!A:I,7)</f>
        <v>#N/A</v>
      </c>
      <c r="X318" s="178" t="e">
        <f>VLOOKUP(S318,'標準報酬表(R2.9～)'!A:I,8)</f>
        <v>#N/A</v>
      </c>
      <c r="Y318" s="178" t="e">
        <f>VLOOKUP(S318,'標準報酬表(R2.9～)'!A:I,9)</f>
        <v>#N/A</v>
      </c>
      <c r="Z318" s="298"/>
      <c r="AA318" s="305"/>
      <c r="AB318" s="305"/>
      <c r="AC318" s="305"/>
      <c r="AD318" s="305"/>
      <c r="AE318" s="7"/>
      <c r="AF318" s="307"/>
      <c r="AG318" s="308"/>
      <c r="AH318" s="309"/>
      <c r="AI318" s="310"/>
      <c r="AJ318" s="7"/>
      <c r="AK318" s="7"/>
      <c r="AL318" s="7"/>
      <c r="AN318" s="7"/>
      <c r="AO318" s="7"/>
      <c r="AP318" s="7"/>
      <c r="AQ318" s="7"/>
      <c r="AR318" s="7"/>
      <c r="AS318" s="7"/>
      <c r="AT318" s="280">
        <v>1</v>
      </c>
      <c r="AU318" s="298"/>
      <c r="AV318" s="298"/>
    </row>
    <row r="319" spans="1:48">
      <c r="A319" s="296"/>
      <c r="B319" s="297"/>
      <c r="C319" s="298"/>
      <c r="D319" s="178">
        <v>2</v>
      </c>
      <c r="E319" s="178"/>
      <c r="F319" s="298"/>
      <c r="G319" s="302"/>
      <c r="H319" s="298"/>
      <c r="I319" s="298"/>
      <c r="J319" s="178"/>
      <c r="K319" s="303"/>
      <c r="L319" s="244"/>
      <c r="M319" s="303">
        <v>0</v>
      </c>
      <c r="N319" s="298"/>
      <c r="O319" s="315"/>
      <c r="P319" s="298"/>
      <c r="Q319" s="298"/>
      <c r="R319" s="298"/>
      <c r="S319" s="178">
        <f t="shared" si="9"/>
        <v>0</v>
      </c>
      <c r="T319" s="178" t="e">
        <f>VLOOKUP(S319,'標準報酬表(R2.9～)'!A:I,3)</f>
        <v>#N/A</v>
      </c>
      <c r="U319" s="178" t="e">
        <f>VLOOKUP(S319,'標準報酬表(R2.9～)'!A:I,4)</f>
        <v>#N/A</v>
      </c>
      <c r="V319" s="178" t="e">
        <f>VLOOKUP(S319,'標準報酬表(R2.9～)'!A:I,6)</f>
        <v>#N/A</v>
      </c>
      <c r="W319" s="178" t="e">
        <f>VLOOKUP(S319,'標準報酬表(R2.9～)'!A:I,7)</f>
        <v>#N/A</v>
      </c>
      <c r="X319" s="178" t="e">
        <f>VLOOKUP(S319,'標準報酬表(R2.9～)'!A:I,8)</f>
        <v>#N/A</v>
      </c>
      <c r="Y319" s="178" t="e">
        <f>VLOOKUP(S319,'標準報酬表(R2.9～)'!A:I,9)</f>
        <v>#N/A</v>
      </c>
      <c r="Z319" s="298"/>
      <c r="AA319" s="305"/>
      <c r="AB319" s="305"/>
      <c r="AC319" s="305"/>
      <c r="AD319" s="305"/>
      <c r="AE319" s="7"/>
      <c r="AF319" s="307"/>
      <c r="AG319" s="308"/>
      <c r="AH319" s="309"/>
      <c r="AI319" s="310"/>
      <c r="AJ319" s="7"/>
      <c r="AK319" s="7"/>
      <c r="AL319" s="7"/>
      <c r="AN319" s="7"/>
      <c r="AO319" s="7"/>
      <c r="AP319" s="7"/>
      <c r="AQ319" s="7"/>
      <c r="AR319" s="7"/>
      <c r="AS319" s="7"/>
      <c r="AT319" s="280">
        <v>1</v>
      </c>
      <c r="AU319" s="298"/>
      <c r="AV319" s="298"/>
    </row>
    <row r="320" spans="1:48">
      <c r="A320" s="296"/>
      <c r="B320" s="297"/>
      <c r="C320" s="298"/>
      <c r="D320" s="178">
        <v>2</v>
      </c>
      <c r="E320" s="178"/>
      <c r="F320" s="298"/>
      <c r="G320" s="302"/>
      <c r="H320" s="298"/>
      <c r="I320" s="298"/>
      <c r="J320" s="178"/>
      <c r="K320" s="303"/>
      <c r="L320" s="244"/>
      <c r="M320" s="303">
        <v>0</v>
      </c>
      <c r="N320" s="298"/>
      <c r="O320" s="315"/>
      <c r="P320" s="298"/>
      <c r="Q320" s="298"/>
      <c r="R320" s="298"/>
      <c r="S320" s="178">
        <f t="shared" si="9"/>
        <v>0</v>
      </c>
      <c r="T320" s="178" t="e">
        <f>VLOOKUP(S320,'標準報酬表(R2.9～)'!A:I,3)</f>
        <v>#N/A</v>
      </c>
      <c r="U320" s="178" t="e">
        <f>VLOOKUP(S320,'標準報酬表(R2.9～)'!A:I,4)</f>
        <v>#N/A</v>
      </c>
      <c r="V320" s="178" t="e">
        <f>VLOOKUP(S320,'標準報酬表(R2.9～)'!A:I,6)</f>
        <v>#N/A</v>
      </c>
      <c r="W320" s="178" t="e">
        <f>VLOOKUP(S320,'標準報酬表(R2.9～)'!A:I,7)</f>
        <v>#N/A</v>
      </c>
      <c r="X320" s="178" t="e">
        <f>VLOOKUP(S320,'標準報酬表(R2.9～)'!A:I,8)</f>
        <v>#N/A</v>
      </c>
      <c r="Y320" s="178" t="e">
        <f>VLOOKUP(S320,'標準報酬表(R2.9～)'!A:I,9)</f>
        <v>#N/A</v>
      </c>
      <c r="Z320" s="298"/>
      <c r="AA320" s="305"/>
      <c r="AB320" s="305"/>
      <c r="AC320" s="305"/>
      <c r="AD320" s="305"/>
      <c r="AE320" s="7"/>
      <c r="AF320" s="307"/>
      <c r="AG320" s="308"/>
      <c r="AH320" s="309"/>
      <c r="AI320" s="310"/>
      <c r="AJ320" s="7"/>
      <c r="AK320" s="7"/>
      <c r="AL320" s="7"/>
      <c r="AN320" s="7"/>
      <c r="AO320" s="7"/>
      <c r="AP320" s="7"/>
      <c r="AQ320" s="7"/>
      <c r="AR320" s="7"/>
      <c r="AS320" s="7"/>
      <c r="AT320" s="280">
        <v>1</v>
      </c>
      <c r="AU320" s="298"/>
      <c r="AV320" s="298"/>
    </row>
    <row r="321" spans="1:48">
      <c r="A321" s="296"/>
      <c r="B321" s="297"/>
      <c r="C321" s="298"/>
      <c r="D321" s="178">
        <v>2</v>
      </c>
      <c r="E321" s="178"/>
      <c r="F321" s="298"/>
      <c r="G321" s="302"/>
      <c r="H321" s="298"/>
      <c r="I321" s="298"/>
      <c r="J321" s="178"/>
      <c r="K321" s="303"/>
      <c r="L321" s="244"/>
      <c r="M321" s="303">
        <v>0</v>
      </c>
      <c r="N321" s="298"/>
      <c r="O321" s="315"/>
      <c r="P321" s="298"/>
      <c r="Q321" s="298"/>
      <c r="R321" s="298"/>
      <c r="S321" s="178">
        <f t="shared" si="9"/>
        <v>0</v>
      </c>
      <c r="T321" s="178" t="e">
        <f>VLOOKUP(S321,'標準報酬表(R2.9～)'!A:I,3)</f>
        <v>#N/A</v>
      </c>
      <c r="U321" s="178" t="e">
        <f>VLOOKUP(S321,'標準報酬表(R2.9～)'!A:I,4)</f>
        <v>#N/A</v>
      </c>
      <c r="V321" s="178" t="e">
        <f>VLOOKUP(S321,'標準報酬表(R2.9～)'!A:I,6)</f>
        <v>#N/A</v>
      </c>
      <c r="W321" s="178" t="e">
        <f>VLOOKUP(S321,'標準報酬表(R2.9～)'!A:I,7)</f>
        <v>#N/A</v>
      </c>
      <c r="X321" s="178" t="e">
        <f>VLOOKUP(S321,'標準報酬表(R2.9～)'!A:I,8)</f>
        <v>#N/A</v>
      </c>
      <c r="Y321" s="178" t="e">
        <f>VLOOKUP(S321,'標準報酬表(R2.9～)'!A:I,9)</f>
        <v>#N/A</v>
      </c>
      <c r="Z321" s="298"/>
      <c r="AA321" s="305"/>
      <c r="AB321" s="305"/>
      <c r="AC321" s="305"/>
      <c r="AD321" s="305"/>
      <c r="AE321" s="7"/>
      <c r="AF321" s="307"/>
      <c r="AG321" s="308"/>
      <c r="AH321" s="309"/>
      <c r="AI321" s="310"/>
      <c r="AJ321" s="7"/>
      <c r="AK321" s="7"/>
      <c r="AL321" s="7"/>
      <c r="AN321" s="7"/>
      <c r="AO321" s="7"/>
      <c r="AP321" s="7"/>
      <c r="AQ321" s="7"/>
      <c r="AR321" s="7"/>
      <c r="AS321" s="7"/>
      <c r="AT321" s="280">
        <v>1</v>
      </c>
      <c r="AU321" s="298"/>
      <c r="AV321" s="298"/>
    </row>
    <row r="322" spans="1:48">
      <c r="A322" s="296"/>
      <c r="B322" s="297"/>
      <c r="C322" s="298"/>
      <c r="D322" s="178">
        <v>2</v>
      </c>
      <c r="E322" s="178"/>
      <c r="F322" s="298"/>
      <c r="G322" s="302"/>
      <c r="H322" s="298"/>
      <c r="I322" s="298"/>
      <c r="J322" s="178"/>
      <c r="K322" s="303"/>
      <c r="L322" s="244"/>
      <c r="M322" s="303">
        <v>0</v>
      </c>
      <c r="N322" s="298"/>
      <c r="O322" s="315"/>
      <c r="P322" s="298"/>
      <c r="Q322" s="298"/>
      <c r="R322" s="298"/>
      <c r="S322" s="178">
        <f t="shared" si="9"/>
        <v>0</v>
      </c>
      <c r="T322" s="178" t="e">
        <f>VLOOKUP(S322,'標準報酬表(R2.9～)'!A:I,3)</f>
        <v>#N/A</v>
      </c>
      <c r="U322" s="178" t="e">
        <f>VLOOKUP(S322,'標準報酬表(R2.9～)'!A:I,4)</f>
        <v>#N/A</v>
      </c>
      <c r="V322" s="178" t="e">
        <f>VLOOKUP(S322,'標準報酬表(R2.9～)'!A:I,6)</f>
        <v>#N/A</v>
      </c>
      <c r="W322" s="178" t="e">
        <f>VLOOKUP(S322,'標準報酬表(R2.9～)'!A:I,7)</f>
        <v>#N/A</v>
      </c>
      <c r="X322" s="178" t="e">
        <f>VLOOKUP(S322,'標準報酬表(R2.9～)'!A:I,8)</f>
        <v>#N/A</v>
      </c>
      <c r="Y322" s="178" t="e">
        <f>VLOOKUP(S322,'標準報酬表(R2.9～)'!A:I,9)</f>
        <v>#N/A</v>
      </c>
      <c r="Z322" s="298"/>
      <c r="AA322" s="305"/>
      <c r="AB322" s="305"/>
      <c r="AC322" s="305"/>
      <c r="AD322" s="305"/>
      <c r="AE322" s="7"/>
      <c r="AF322" s="307"/>
      <c r="AG322" s="308"/>
      <c r="AH322" s="309"/>
      <c r="AI322" s="310"/>
      <c r="AJ322" s="7"/>
      <c r="AK322" s="7"/>
      <c r="AL322" s="7"/>
      <c r="AN322" s="7"/>
      <c r="AO322" s="7"/>
      <c r="AP322" s="7"/>
      <c r="AQ322" s="7"/>
      <c r="AR322" s="7"/>
      <c r="AS322" s="7"/>
      <c r="AT322" s="280">
        <v>1</v>
      </c>
      <c r="AU322" s="298"/>
      <c r="AV322" s="298"/>
    </row>
    <row r="323" spans="1:48">
      <c r="A323" s="296"/>
      <c r="B323" s="297"/>
      <c r="C323" s="298"/>
      <c r="D323" s="178">
        <v>2</v>
      </c>
      <c r="E323" s="178"/>
      <c r="F323" s="298"/>
      <c r="G323" s="302"/>
      <c r="H323" s="298"/>
      <c r="I323" s="298"/>
      <c r="J323" s="178"/>
      <c r="K323" s="303"/>
      <c r="L323" s="244"/>
      <c r="M323" s="303">
        <v>0</v>
      </c>
      <c r="N323" s="298"/>
      <c r="O323" s="315"/>
      <c r="P323" s="298"/>
      <c r="Q323" s="298"/>
      <c r="R323" s="298"/>
      <c r="S323" s="178">
        <f t="shared" si="9"/>
        <v>0</v>
      </c>
      <c r="T323" s="178" t="e">
        <f>VLOOKUP(S323,'標準報酬表(R2.9～)'!A:I,3)</f>
        <v>#N/A</v>
      </c>
      <c r="U323" s="178" t="e">
        <f>VLOOKUP(S323,'標準報酬表(R2.9～)'!A:I,4)</f>
        <v>#N/A</v>
      </c>
      <c r="V323" s="178" t="e">
        <f>VLOOKUP(S323,'標準報酬表(R2.9～)'!A:I,6)</f>
        <v>#N/A</v>
      </c>
      <c r="W323" s="178" t="e">
        <f>VLOOKUP(S323,'標準報酬表(R2.9～)'!A:I,7)</f>
        <v>#N/A</v>
      </c>
      <c r="X323" s="178" t="e">
        <f>VLOOKUP(S323,'標準報酬表(R2.9～)'!A:I,8)</f>
        <v>#N/A</v>
      </c>
      <c r="Y323" s="178" t="e">
        <f>VLOOKUP(S323,'標準報酬表(R2.9～)'!A:I,9)</f>
        <v>#N/A</v>
      </c>
      <c r="Z323" s="298"/>
      <c r="AA323" s="305"/>
      <c r="AB323" s="305"/>
      <c r="AC323" s="305"/>
      <c r="AD323" s="305"/>
      <c r="AE323" s="7"/>
      <c r="AF323" s="307"/>
      <c r="AG323" s="308"/>
      <c r="AH323" s="309"/>
      <c r="AI323" s="310"/>
      <c r="AJ323" s="7"/>
      <c r="AK323" s="7"/>
      <c r="AL323" s="7"/>
      <c r="AN323" s="7"/>
      <c r="AO323" s="7"/>
      <c r="AP323" s="7"/>
      <c r="AQ323" s="7"/>
      <c r="AR323" s="7"/>
      <c r="AS323" s="7"/>
      <c r="AT323" s="280">
        <v>1</v>
      </c>
      <c r="AU323" s="298"/>
      <c r="AV323" s="298"/>
    </row>
    <row r="324" spans="1:48">
      <c r="A324" s="296"/>
      <c r="B324" s="297"/>
      <c r="C324" s="298"/>
      <c r="D324" s="178">
        <v>2</v>
      </c>
      <c r="E324" s="178"/>
      <c r="F324" s="298"/>
      <c r="G324" s="302"/>
      <c r="H324" s="298"/>
      <c r="I324" s="298"/>
      <c r="J324" s="178"/>
      <c r="K324" s="303"/>
      <c r="L324" s="244"/>
      <c r="M324" s="303">
        <v>0</v>
      </c>
      <c r="N324" s="298"/>
      <c r="O324" s="315"/>
      <c r="P324" s="298"/>
      <c r="Q324" s="298"/>
      <c r="R324" s="298"/>
      <c r="S324" s="178">
        <f t="shared" si="9"/>
        <v>0</v>
      </c>
      <c r="T324" s="178" t="e">
        <f>VLOOKUP(S324,'標準報酬表(R2.9～)'!A:I,3)</f>
        <v>#N/A</v>
      </c>
      <c r="U324" s="178" t="e">
        <f>VLOOKUP(S324,'標準報酬表(R2.9～)'!A:I,4)</f>
        <v>#N/A</v>
      </c>
      <c r="V324" s="178" t="e">
        <f>VLOOKUP(S324,'標準報酬表(R2.9～)'!A:I,6)</f>
        <v>#N/A</v>
      </c>
      <c r="W324" s="178" t="e">
        <f>VLOOKUP(S324,'標準報酬表(R2.9～)'!A:I,7)</f>
        <v>#N/A</v>
      </c>
      <c r="X324" s="178" t="e">
        <f>VLOOKUP(S324,'標準報酬表(R2.9～)'!A:I,8)</f>
        <v>#N/A</v>
      </c>
      <c r="Y324" s="178" t="e">
        <f>VLOOKUP(S324,'標準報酬表(R2.9～)'!A:I,9)</f>
        <v>#N/A</v>
      </c>
      <c r="Z324" s="298"/>
      <c r="AA324" s="305"/>
      <c r="AB324" s="305"/>
      <c r="AC324" s="305"/>
      <c r="AD324" s="305"/>
      <c r="AE324" s="7"/>
      <c r="AF324" s="307"/>
      <c r="AG324" s="308"/>
      <c r="AH324" s="309"/>
      <c r="AI324" s="310"/>
      <c r="AJ324" s="7"/>
      <c r="AK324" s="7"/>
      <c r="AL324" s="7"/>
      <c r="AN324" s="7"/>
      <c r="AO324" s="7"/>
      <c r="AP324" s="7"/>
      <c r="AQ324" s="7"/>
      <c r="AR324" s="7"/>
      <c r="AS324" s="7"/>
      <c r="AT324" s="280">
        <v>1</v>
      </c>
      <c r="AU324" s="298"/>
      <c r="AV324" s="298"/>
    </row>
    <row r="325" spans="1:48">
      <c r="A325" s="296"/>
      <c r="B325" s="297"/>
      <c r="C325" s="298"/>
      <c r="D325" s="178">
        <v>2</v>
      </c>
      <c r="E325" s="178"/>
      <c r="F325" s="298"/>
      <c r="G325" s="302"/>
      <c r="H325" s="298"/>
      <c r="I325" s="298"/>
      <c r="J325" s="178"/>
      <c r="K325" s="303"/>
      <c r="L325" s="244"/>
      <c r="M325" s="303">
        <v>0</v>
      </c>
      <c r="N325" s="298"/>
      <c r="O325" s="315"/>
      <c r="P325" s="298"/>
      <c r="Q325" s="298"/>
      <c r="R325" s="298"/>
      <c r="S325" s="178">
        <f t="shared" si="9"/>
        <v>0</v>
      </c>
      <c r="T325" s="178" t="e">
        <f>VLOOKUP(S325,'標準報酬表(R2.9～)'!A:I,3)</f>
        <v>#N/A</v>
      </c>
      <c r="U325" s="178" t="e">
        <f>VLOOKUP(S325,'標準報酬表(R2.9～)'!A:I,4)</f>
        <v>#N/A</v>
      </c>
      <c r="V325" s="178" t="e">
        <f>VLOOKUP(S325,'標準報酬表(R2.9～)'!A:I,6)</f>
        <v>#N/A</v>
      </c>
      <c r="W325" s="178" t="e">
        <f>VLOOKUP(S325,'標準報酬表(R2.9～)'!A:I,7)</f>
        <v>#N/A</v>
      </c>
      <c r="X325" s="178" t="e">
        <f>VLOOKUP(S325,'標準報酬表(R2.9～)'!A:I,8)</f>
        <v>#N/A</v>
      </c>
      <c r="Y325" s="178" t="e">
        <f>VLOOKUP(S325,'標準報酬表(R2.9～)'!A:I,9)</f>
        <v>#N/A</v>
      </c>
      <c r="Z325" s="298"/>
      <c r="AA325" s="305"/>
      <c r="AB325" s="305"/>
      <c r="AC325" s="305"/>
      <c r="AD325" s="305"/>
      <c r="AE325" s="7"/>
      <c r="AF325" s="307"/>
      <c r="AG325" s="308"/>
      <c r="AH325" s="309"/>
      <c r="AI325" s="310"/>
      <c r="AJ325" s="7"/>
      <c r="AK325" s="7"/>
      <c r="AL325" s="7"/>
      <c r="AN325" s="7"/>
      <c r="AO325" s="7"/>
      <c r="AP325" s="7"/>
      <c r="AQ325" s="7"/>
      <c r="AR325" s="7"/>
      <c r="AS325" s="7"/>
      <c r="AT325" s="280">
        <v>1</v>
      </c>
      <c r="AU325" s="298"/>
      <c r="AV325" s="298"/>
    </row>
    <row r="326" spans="1:48">
      <c r="A326" s="296"/>
      <c r="B326" s="297"/>
      <c r="C326" s="298"/>
      <c r="D326" s="178">
        <v>2</v>
      </c>
      <c r="E326" s="178"/>
      <c r="F326" s="298"/>
      <c r="G326" s="302"/>
      <c r="H326" s="298"/>
      <c r="I326" s="298"/>
      <c r="J326" s="178"/>
      <c r="K326" s="303"/>
      <c r="L326" s="244"/>
      <c r="M326" s="303">
        <v>0</v>
      </c>
      <c r="N326" s="298"/>
      <c r="O326" s="315"/>
      <c r="P326" s="298"/>
      <c r="Q326" s="298"/>
      <c r="R326" s="298"/>
      <c r="S326" s="178">
        <f t="shared" si="9"/>
        <v>0</v>
      </c>
      <c r="T326" s="178" t="e">
        <f>VLOOKUP(S326,'標準報酬表(R2.9～)'!A:I,3)</f>
        <v>#N/A</v>
      </c>
      <c r="U326" s="178" t="e">
        <f>VLOOKUP(S326,'標準報酬表(R2.9～)'!A:I,4)</f>
        <v>#N/A</v>
      </c>
      <c r="V326" s="178" t="e">
        <f>VLOOKUP(S326,'標準報酬表(R2.9～)'!A:I,6)</f>
        <v>#N/A</v>
      </c>
      <c r="W326" s="178" t="e">
        <f>VLOOKUP(S326,'標準報酬表(R2.9～)'!A:I,7)</f>
        <v>#N/A</v>
      </c>
      <c r="X326" s="178" t="e">
        <f>VLOOKUP(S326,'標準報酬表(R2.9～)'!A:I,8)</f>
        <v>#N/A</v>
      </c>
      <c r="Y326" s="178" t="e">
        <f>VLOOKUP(S326,'標準報酬表(R2.9～)'!A:I,9)</f>
        <v>#N/A</v>
      </c>
      <c r="Z326" s="298"/>
      <c r="AA326" s="305"/>
      <c r="AB326" s="305"/>
      <c r="AC326" s="305"/>
      <c r="AD326" s="305"/>
      <c r="AE326" s="7"/>
      <c r="AF326" s="307"/>
      <c r="AG326" s="308"/>
      <c r="AH326" s="309"/>
      <c r="AI326" s="310"/>
      <c r="AJ326" s="7"/>
      <c r="AK326" s="7"/>
      <c r="AL326" s="7"/>
      <c r="AN326" s="7"/>
      <c r="AO326" s="7"/>
      <c r="AP326" s="7"/>
      <c r="AQ326" s="7"/>
      <c r="AR326" s="7"/>
      <c r="AS326" s="7"/>
      <c r="AT326" s="280">
        <v>1</v>
      </c>
      <c r="AU326" s="298"/>
      <c r="AV326" s="298"/>
    </row>
    <row r="327" spans="1:48">
      <c r="A327" s="296"/>
      <c r="B327" s="297"/>
      <c r="C327" s="298"/>
      <c r="D327" s="178">
        <v>2</v>
      </c>
      <c r="E327" s="178"/>
      <c r="F327" s="298"/>
      <c r="G327" s="302"/>
      <c r="H327" s="298"/>
      <c r="I327" s="298"/>
      <c r="J327" s="178"/>
      <c r="K327" s="303"/>
      <c r="L327" s="244"/>
      <c r="M327" s="303">
        <v>0</v>
      </c>
      <c r="N327" s="298"/>
      <c r="O327" s="315"/>
      <c r="P327" s="298"/>
      <c r="Q327" s="298"/>
      <c r="R327" s="298"/>
      <c r="S327" s="178">
        <f t="shared" si="9"/>
        <v>0</v>
      </c>
      <c r="T327" s="178" t="e">
        <f>VLOOKUP(S327,'標準報酬表(R2.9～)'!A:I,3)</f>
        <v>#N/A</v>
      </c>
      <c r="U327" s="178" t="e">
        <f>VLOOKUP(S327,'標準報酬表(R2.9～)'!A:I,4)</f>
        <v>#N/A</v>
      </c>
      <c r="V327" s="178" t="e">
        <f>VLOOKUP(S327,'標準報酬表(R2.9～)'!A:I,6)</f>
        <v>#N/A</v>
      </c>
      <c r="W327" s="178" t="e">
        <f>VLOOKUP(S327,'標準報酬表(R2.9～)'!A:I,7)</f>
        <v>#N/A</v>
      </c>
      <c r="X327" s="178" t="e">
        <f>VLOOKUP(S327,'標準報酬表(R2.9～)'!A:I,8)</f>
        <v>#N/A</v>
      </c>
      <c r="Y327" s="178" t="e">
        <f>VLOOKUP(S327,'標準報酬表(R2.9～)'!A:I,9)</f>
        <v>#N/A</v>
      </c>
      <c r="Z327" s="298"/>
      <c r="AA327" s="305"/>
      <c r="AB327" s="305"/>
      <c r="AC327" s="305"/>
      <c r="AD327" s="305"/>
      <c r="AE327" s="7"/>
      <c r="AF327" s="307"/>
      <c r="AG327" s="308"/>
      <c r="AH327" s="309"/>
      <c r="AI327" s="310"/>
      <c r="AJ327" s="7"/>
      <c r="AK327" s="7"/>
      <c r="AL327" s="7"/>
      <c r="AN327" s="7"/>
      <c r="AO327" s="7"/>
      <c r="AP327" s="7"/>
      <c r="AQ327" s="7"/>
      <c r="AR327" s="7"/>
      <c r="AS327" s="7"/>
      <c r="AT327" s="280">
        <v>1</v>
      </c>
      <c r="AU327" s="298"/>
      <c r="AV327" s="298"/>
    </row>
    <row r="328" spans="1:48">
      <c r="A328" s="296"/>
      <c r="B328" s="297"/>
      <c r="C328" s="298"/>
      <c r="D328" s="178">
        <v>2</v>
      </c>
      <c r="E328" s="178"/>
      <c r="F328" s="298"/>
      <c r="G328" s="302"/>
      <c r="H328" s="298"/>
      <c r="I328" s="298"/>
      <c r="J328" s="178"/>
      <c r="K328" s="303"/>
      <c r="L328" s="244"/>
      <c r="M328" s="303">
        <v>0</v>
      </c>
      <c r="N328" s="298"/>
      <c r="O328" s="315"/>
      <c r="P328" s="298"/>
      <c r="Q328" s="298"/>
      <c r="R328" s="298"/>
      <c r="S328" s="178">
        <f t="shared" si="9"/>
        <v>0</v>
      </c>
      <c r="T328" s="178" t="e">
        <f>VLOOKUP(S328,'標準報酬表(R2.9～)'!A:I,3)</f>
        <v>#N/A</v>
      </c>
      <c r="U328" s="178" t="e">
        <f>VLOOKUP(S328,'標準報酬表(R2.9～)'!A:I,4)</f>
        <v>#N/A</v>
      </c>
      <c r="V328" s="178" t="e">
        <f>VLOOKUP(S328,'標準報酬表(R2.9～)'!A:I,6)</f>
        <v>#N/A</v>
      </c>
      <c r="W328" s="178" t="e">
        <f>VLOOKUP(S328,'標準報酬表(R2.9～)'!A:I,7)</f>
        <v>#N/A</v>
      </c>
      <c r="X328" s="178" t="e">
        <f>VLOOKUP(S328,'標準報酬表(R2.9～)'!A:I,8)</f>
        <v>#N/A</v>
      </c>
      <c r="Y328" s="178" t="e">
        <f>VLOOKUP(S328,'標準報酬表(R2.9～)'!A:I,9)</f>
        <v>#N/A</v>
      </c>
      <c r="Z328" s="298"/>
      <c r="AA328" s="305"/>
      <c r="AB328" s="305"/>
      <c r="AC328" s="305"/>
      <c r="AD328" s="305"/>
      <c r="AE328" s="7"/>
      <c r="AF328" s="307"/>
      <c r="AG328" s="308"/>
      <c r="AH328" s="309"/>
      <c r="AI328" s="310"/>
      <c r="AJ328" s="7"/>
      <c r="AK328" s="7"/>
      <c r="AL328" s="7"/>
      <c r="AN328" s="7"/>
      <c r="AO328" s="7"/>
      <c r="AP328" s="7"/>
      <c r="AQ328" s="7"/>
      <c r="AR328" s="7"/>
      <c r="AS328" s="7"/>
      <c r="AT328" s="280">
        <v>1</v>
      </c>
      <c r="AU328" s="298"/>
      <c r="AV328" s="298"/>
    </row>
    <row r="329" spans="1:48">
      <c r="A329" s="296"/>
      <c r="B329" s="297"/>
      <c r="C329" s="298"/>
      <c r="D329" s="178">
        <v>2</v>
      </c>
      <c r="E329" s="178"/>
      <c r="F329" s="298"/>
      <c r="G329" s="302"/>
      <c r="H329" s="298"/>
      <c r="I329" s="298"/>
      <c r="J329" s="178"/>
      <c r="K329" s="303"/>
      <c r="L329" s="244"/>
      <c r="M329" s="303">
        <v>0</v>
      </c>
      <c r="N329" s="298"/>
      <c r="O329" s="315"/>
      <c r="P329" s="298"/>
      <c r="Q329" s="298"/>
      <c r="R329" s="298"/>
      <c r="S329" s="178">
        <f t="shared" si="9"/>
        <v>0</v>
      </c>
      <c r="T329" s="178" t="e">
        <f>VLOOKUP(S329,'標準報酬表(R2.9～)'!A:I,3)</f>
        <v>#N/A</v>
      </c>
      <c r="U329" s="178" t="e">
        <f>VLOOKUP(S329,'標準報酬表(R2.9～)'!A:I,4)</f>
        <v>#N/A</v>
      </c>
      <c r="V329" s="178" t="e">
        <f>VLOOKUP(S329,'標準報酬表(R2.9～)'!A:I,6)</f>
        <v>#N/A</v>
      </c>
      <c r="W329" s="178" t="e">
        <f>VLOOKUP(S329,'標準報酬表(R2.9～)'!A:I,7)</f>
        <v>#N/A</v>
      </c>
      <c r="X329" s="178" t="e">
        <f>VLOOKUP(S329,'標準報酬表(R2.9～)'!A:I,8)</f>
        <v>#N/A</v>
      </c>
      <c r="Y329" s="178" t="e">
        <f>VLOOKUP(S329,'標準報酬表(R2.9～)'!A:I,9)</f>
        <v>#N/A</v>
      </c>
      <c r="Z329" s="298"/>
      <c r="AA329" s="305"/>
      <c r="AB329" s="305"/>
      <c r="AC329" s="305"/>
      <c r="AD329" s="305"/>
      <c r="AE329" s="7"/>
      <c r="AF329" s="307"/>
      <c r="AG329" s="308"/>
      <c r="AH329" s="309"/>
      <c r="AI329" s="310"/>
      <c r="AJ329" s="7"/>
      <c r="AK329" s="7"/>
      <c r="AL329" s="7"/>
      <c r="AN329" s="7"/>
      <c r="AO329" s="7"/>
      <c r="AP329" s="7"/>
      <c r="AQ329" s="7"/>
      <c r="AR329" s="7"/>
      <c r="AS329" s="7"/>
      <c r="AT329" s="280">
        <v>1</v>
      </c>
      <c r="AU329" s="298"/>
      <c r="AV329" s="298"/>
    </row>
    <row r="330" spans="1:48">
      <c r="A330" s="296"/>
      <c r="B330" s="297"/>
      <c r="C330" s="298"/>
      <c r="D330" s="178">
        <v>2</v>
      </c>
      <c r="E330" s="178"/>
      <c r="F330" s="298"/>
      <c r="G330" s="302"/>
      <c r="H330" s="298"/>
      <c r="I330" s="298"/>
      <c r="J330" s="178"/>
      <c r="K330" s="303"/>
      <c r="L330" s="244"/>
      <c r="M330" s="303">
        <v>0</v>
      </c>
      <c r="N330" s="298"/>
      <c r="O330" s="315"/>
      <c r="P330" s="298"/>
      <c r="Q330" s="298"/>
      <c r="R330" s="298"/>
      <c r="S330" s="178">
        <f t="shared" si="9"/>
        <v>0</v>
      </c>
      <c r="T330" s="178" t="e">
        <f>VLOOKUP(S330,'標準報酬表(R2.9～)'!A:I,3)</f>
        <v>#N/A</v>
      </c>
      <c r="U330" s="178" t="e">
        <f>VLOOKUP(S330,'標準報酬表(R2.9～)'!A:I,4)</f>
        <v>#N/A</v>
      </c>
      <c r="V330" s="178" t="e">
        <f>VLOOKUP(S330,'標準報酬表(R2.9～)'!A:I,6)</f>
        <v>#N/A</v>
      </c>
      <c r="W330" s="178" t="e">
        <f>VLOOKUP(S330,'標準報酬表(R2.9～)'!A:I,7)</f>
        <v>#N/A</v>
      </c>
      <c r="X330" s="178" t="e">
        <f>VLOOKUP(S330,'標準報酬表(R2.9～)'!A:I,8)</f>
        <v>#N/A</v>
      </c>
      <c r="Y330" s="178" t="e">
        <f>VLOOKUP(S330,'標準報酬表(R2.9～)'!A:I,9)</f>
        <v>#N/A</v>
      </c>
      <c r="Z330" s="298"/>
      <c r="AA330" s="305"/>
      <c r="AB330" s="305"/>
      <c r="AC330" s="305"/>
      <c r="AD330" s="305"/>
      <c r="AE330" s="7"/>
      <c r="AF330" s="307"/>
      <c r="AG330" s="308"/>
      <c r="AH330" s="309"/>
      <c r="AI330" s="310"/>
      <c r="AJ330" s="7"/>
      <c r="AK330" s="7"/>
      <c r="AL330" s="7"/>
      <c r="AN330" s="7"/>
      <c r="AO330" s="7"/>
      <c r="AP330" s="7"/>
      <c r="AQ330" s="7"/>
      <c r="AR330" s="7"/>
      <c r="AS330" s="7"/>
      <c r="AT330" s="280">
        <v>1</v>
      </c>
      <c r="AU330" s="298"/>
      <c r="AV330" s="298"/>
    </row>
    <row r="331" spans="1:48">
      <c r="A331" s="296"/>
      <c r="B331" s="297"/>
      <c r="C331" s="298"/>
      <c r="D331" s="178">
        <v>2</v>
      </c>
      <c r="E331" s="178"/>
      <c r="F331" s="298"/>
      <c r="G331" s="302"/>
      <c r="H331" s="298"/>
      <c r="I331" s="298"/>
      <c r="J331" s="178"/>
      <c r="K331" s="303"/>
      <c r="L331" s="244"/>
      <c r="M331" s="303">
        <v>0</v>
      </c>
      <c r="N331" s="298"/>
      <c r="O331" s="315"/>
      <c r="P331" s="298"/>
      <c r="Q331" s="298"/>
      <c r="R331" s="298"/>
      <c r="S331" s="178">
        <f t="shared" si="9"/>
        <v>0</v>
      </c>
      <c r="T331" s="178" t="e">
        <f>VLOOKUP(S331,'標準報酬表(R2.9～)'!A:I,3)</f>
        <v>#N/A</v>
      </c>
      <c r="U331" s="178" t="e">
        <f>VLOOKUP(S331,'標準報酬表(R2.9～)'!A:I,4)</f>
        <v>#N/A</v>
      </c>
      <c r="V331" s="178" t="e">
        <f>VLOOKUP(S331,'標準報酬表(R2.9～)'!A:I,6)</f>
        <v>#N/A</v>
      </c>
      <c r="W331" s="178" t="e">
        <f>VLOOKUP(S331,'標準報酬表(R2.9～)'!A:I,7)</f>
        <v>#N/A</v>
      </c>
      <c r="X331" s="178" t="e">
        <f>VLOOKUP(S331,'標準報酬表(R2.9～)'!A:I,8)</f>
        <v>#N/A</v>
      </c>
      <c r="Y331" s="178" t="e">
        <f>VLOOKUP(S331,'標準報酬表(R2.9～)'!A:I,9)</f>
        <v>#N/A</v>
      </c>
      <c r="Z331" s="298"/>
      <c r="AA331" s="305"/>
      <c r="AB331" s="305"/>
      <c r="AC331" s="305"/>
      <c r="AD331" s="305"/>
      <c r="AE331" s="7"/>
      <c r="AF331" s="307"/>
      <c r="AG331" s="308"/>
      <c r="AH331" s="309"/>
      <c r="AI331" s="310"/>
      <c r="AJ331" s="7"/>
      <c r="AK331" s="7"/>
      <c r="AL331" s="7"/>
      <c r="AN331" s="7"/>
      <c r="AO331" s="7"/>
      <c r="AP331" s="7"/>
      <c r="AQ331" s="7"/>
      <c r="AR331" s="7"/>
      <c r="AS331" s="7"/>
      <c r="AT331" s="280">
        <v>1</v>
      </c>
      <c r="AU331" s="298"/>
      <c r="AV331" s="298"/>
    </row>
    <row r="332" spans="1:48">
      <c r="A332" s="296"/>
      <c r="B332" s="297"/>
      <c r="C332" s="298"/>
      <c r="D332" s="178">
        <v>2</v>
      </c>
      <c r="E332" s="178"/>
      <c r="F332" s="298"/>
      <c r="G332" s="302"/>
      <c r="H332" s="298"/>
      <c r="I332" s="298"/>
      <c r="J332" s="178"/>
      <c r="K332" s="303"/>
      <c r="L332" s="244"/>
      <c r="M332" s="303">
        <v>0</v>
      </c>
      <c r="N332" s="298"/>
      <c r="O332" s="315"/>
      <c r="P332" s="298"/>
      <c r="Q332" s="298"/>
      <c r="R332" s="298"/>
      <c r="S332" s="178">
        <f t="shared" si="9"/>
        <v>0</v>
      </c>
      <c r="T332" s="178" t="e">
        <f>VLOOKUP(S332,'標準報酬表(R2.9～)'!A:I,3)</f>
        <v>#N/A</v>
      </c>
      <c r="U332" s="178" t="e">
        <f>VLOOKUP(S332,'標準報酬表(R2.9～)'!A:I,4)</f>
        <v>#N/A</v>
      </c>
      <c r="V332" s="178" t="e">
        <f>VLOOKUP(S332,'標準報酬表(R2.9～)'!A:I,6)</f>
        <v>#N/A</v>
      </c>
      <c r="W332" s="178" t="e">
        <f>VLOOKUP(S332,'標準報酬表(R2.9～)'!A:I,7)</f>
        <v>#N/A</v>
      </c>
      <c r="X332" s="178" t="e">
        <f>VLOOKUP(S332,'標準報酬表(R2.9～)'!A:I,8)</f>
        <v>#N/A</v>
      </c>
      <c r="Y332" s="178" t="e">
        <f>VLOOKUP(S332,'標準報酬表(R2.9～)'!A:I,9)</f>
        <v>#N/A</v>
      </c>
      <c r="Z332" s="298"/>
      <c r="AA332" s="305"/>
      <c r="AB332" s="305"/>
      <c r="AC332" s="305"/>
      <c r="AD332" s="305"/>
      <c r="AE332" s="7"/>
      <c r="AF332" s="307"/>
      <c r="AG332" s="308"/>
      <c r="AH332" s="309"/>
      <c r="AI332" s="310"/>
      <c r="AJ332" s="7"/>
      <c r="AK332" s="7"/>
      <c r="AL332" s="7"/>
      <c r="AN332" s="7"/>
      <c r="AO332" s="7"/>
      <c r="AP332" s="7"/>
      <c r="AQ332" s="7"/>
      <c r="AR332" s="7"/>
      <c r="AS332" s="7"/>
      <c r="AT332" s="280">
        <v>1</v>
      </c>
      <c r="AU332" s="298"/>
      <c r="AV332" s="298"/>
    </row>
    <row r="333" spans="1:48">
      <c r="A333" s="296"/>
      <c r="B333" s="297"/>
      <c r="C333" s="298"/>
      <c r="D333" s="178">
        <v>2</v>
      </c>
      <c r="E333" s="178"/>
      <c r="F333" s="298"/>
      <c r="G333" s="302"/>
      <c r="H333" s="298"/>
      <c r="I333" s="298"/>
      <c r="J333" s="178"/>
      <c r="K333" s="303"/>
      <c r="L333" s="244"/>
      <c r="M333" s="303">
        <v>0</v>
      </c>
      <c r="N333" s="298"/>
      <c r="O333" s="315"/>
      <c r="P333" s="298"/>
      <c r="Q333" s="298"/>
      <c r="R333" s="298"/>
      <c r="S333" s="178">
        <f t="shared" si="9"/>
        <v>0</v>
      </c>
      <c r="T333" s="178" t="e">
        <f>VLOOKUP(S333,'標準報酬表(R2.9～)'!A:I,3)</f>
        <v>#N/A</v>
      </c>
      <c r="U333" s="178" t="e">
        <f>VLOOKUP(S333,'標準報酬表(R2.9～)'!A:I,4)</f>
        <v>#N/A</v>
      </c>
      <c r="V333" s="178" t="e">
        <f>VLOOKUP(S333,'標準報酬表(R2.9～)'!A:I,6)</f>
        <v>#N/A</v>
      </c>
      <c r="W333" s="178" t="e">
        <f>VLOOKUP(S333,'標準報酬表(R2.9～)'!A:I,7)</f>
        <v>#N/A</v>
      </c>
      <c r="X333" s="178" t="e">
        <f>VLOOKUP(S333,'標準報酬表(R2.9～)'!A:I,8)</f>
        <v>#N/A</v>
      </c>
      <c r="Y333" s="178" t="e">
        <f>VLOOKUP(S333,'標準報酬表(R2.9～)'!A:I,9)</f>
        <v>#N/A</v>
      </c>
      <c r="Z333" s="298"/>
      <c r="AA333" s="305"/>
      <c r="AB333" s="305"/>
      <c r="AC333" s="305"/>
      <c r="AD333" s="305"/>
      <c r="AE333" s="7"/>
      <c r="AF333" s="307"/>
      <c r="AG333" s="308"/>
      <c r="AH333" s="309"/>
      <c r="AI333" s="310"/>
      <c r="AJ333" s="7"/>
      <c r="AK333" s="7"/>
      <c r="AL333" s="7"/>
      <c r="AN333" s="7"/>
      <c r="AO333" s="7"/>
      <c r="AP333" s="7"/>
      <c r="AQ333" s="7"/>
      <c r="AR333" s="7"/>
      <c r="AS333" s="7"/>
      <c r="AT333" s="280">
        <v>1</v>
      </c>
      <c r="AU333" s="298"/>
      <c r="AV333" s="298"/>
    </row>
    <row r="334" spans="1:48">
      <c r="A334" s="296"/>
      <c r="B334" s="297"/>
      <c r="C334" s="298"/>
      <c r="D334" s="178">
        <v>2</v>
      </c>
      <c r="E334" s="178"/>
      <c r="F334" s="298"/>
      <c r="G334" s="302"/>
      <c r="H334" s="298"/>
      <c r="I334" s="298"/>
      <c r="J334" s="178"/>
      <c r="K334" s="303"/>
      <c r="L334" s="244"/>
      <c r="M334" s="303">
        <v>0</v>
      </c>
      <c r="N334" s="298"/>
      <c r="O334" s="315"/>
      <c r="P334" s="298"/>
      <c r="Q334" s="298"/>
      <c r="R334" s="298"/>
      <c r="S334" s="178">
        <f t="shared" si="9"/>
        <v>0</v>
      </c>
      <c r="T334" s="178" t="e">
        <f>VLOOKUP(S334,'標準報酬表(R2.9～)'!A:I,3)</f>
        <v>#N/A</v>
      </c>
      <c r="U334" s="178" t="e">
        <f>VLOOKUP(S334,'標準報酬表(R2.9～)'!A:I,4)</f>
        <v>#N/A</v>
      </c>
      <c r="V334" s="178" t="e">
        <f>VLOOKUP(S334,'標準報酬表(R2.9～)'!A:I,6)</f>
        <v>#N/A</v>
      </c>
      <c r="W334" s="178" t="e">
        <f>VLOOKUP(S334,'標準報酬表(R2.9～)'!A:I,7)</f>
        <v>#N/A</v>
      </c>
      <c r="X334" s="178" t="e">
        <f>VLOOKUP(S334,'標準報酬表(R2.9～)'!A:I,8)</f>
        <v>#N/A</v>
      </c>
      <c r="Y334" s="178" t="e">
        <f>VLOOKUP(S334,'標準報酬表(R2.9～)'!A:I,9)</f>
        <v>#N/A</v>
      </c>
      <c r="Z334" s="298"/>
      <c r="AA334" s="305"/>
      <c r="AB334" s="305"/>
      <c r="AC334" s="305"/>
      <c r="AD334" s="305"/>
      <c r="AE334" s="7"/>
      <c r="AF334" s="307"/>
      <c r="AG334" s="308"/>
      <c r="AH334" s="309"/>
      <c r="AI334" s="310"/>
      <c r="AJ334" s="7"/>
      <c r="AK334" s="7"/>
      <c r="AL334" s="7"/>
      <c r="AN334" s="7"/>
      <c r="AO334" s="7"/>
      <c r="AP334" s="7"/>
      <c r="AQ334" s="7"/>
      <c r="AR334" s="7"/>
      <c r="AS334" s="7"/>
      <c r="AT334" s="280">
        <v>1</v>
      </c>
      <c r="AU334" s="298"/>
      <c r="AV334" s="298"/>
    </row>
    <row r="335" spans="1:48">
      <c r="A335" s="296"/>
      <c r="B335" s="297"/>
      <c r="C335" s="298"/>
      <c r="D335" s="178">
        <v>2</v>
      </c>
      <c r="E335" s="178"/>
      <c r="F335" s="298"/>
      <c r="G335" s="302"/>
      <c r="H335" s="298"/>
      <c r="I335" s="298"/>
      <c r="J335" s="178"/>
      <c r="K335" s="303"/>
      <c r="L335" s="244"/>
      <c r="M335" s="303">
        <v>0</v>
      </c>
      <c r="N335" s="298"/>
      <c r="O335" s="315"/>
      <c r="P335" s="298"/>
      <c r="Q335" s="298"/>
      <c r="R335" s="298"/>
      <c r="S335" s="178">
        <f t="shared" si="9"/>
        <v>0</v>
      </c>
      <c r="T335" s="178" t="e">
        <f>VLOOKUP(S335,'標準報酬表(R2.9～)'!A:I,3)</f>
        <v>#N/A</v>
      </c>
      <c r="U335" s="178" t="e">
        <f>VLOOKUP(S335,'標準報酬表(R2.9～)'!A:I,4)</f>
        <v>#N/A</v>
      </c>
      <c r="V335" s="178" t="e">
        <f>VLOOKUP(S335,'標準報酬表(R2.9～)'!A:I,6)</f>
        <v>#N/A</v>
      </c>
      <c r="W335" s="178" t="e">
        <f>VLOOKUP(S335,'標準報酬表(R2.9～)'!A:I,7)</f>
        <v>#N/A</v>
      </c>
      <c r="X335" s="178" t="e">
        <f>VLOOKUP(S335,'標準報酬表(R2.9～)'!A:I,8)</f>
        <v>#N/A</v>
      </c>
      <c r="Y335" s="178" t="e">
        <f>VLOOKUP(S335,'標準報酬表(R2.9～)'!A:I,9)</f>
        <v>#N/A</v>
      </c>
      <c r="Z335" s="298"/>
      <c r="AA335" s="305"/>
      <c r="AB335" s="305"/>
      <c r="AC335" s="305"/>
      <c r="AD335" s="305"/>
      <c r="AE335" s="7"/>
      <c r="AF335" s="307"/>
      <c r="AG335" s="308"/>
      <c r="AH335" s="309"/>
      <c r="AI335" s="310"/>
      <c r="AJ335" s="7"/>
      <c r="AK335" s="7"/>
      <c r="AL335" s="7"/>
      <c r="AN335" s="7"/>
      <c r="AO335" s="7"/>
      <c r="AP335" s="7"/>
      <c r="AQ335" s="7"/>
      <c r="AR335" s="7"/>
      <c r="AS335" s="7"/>
      <c r="AT335" s="280">
        <v>1</v>
      </c>
      <c r="AU335" s="298"/>
      <c r="AV335" s="298"/>
    </row>
    <row r="336" spans="1:48">
      <c r="A336" s="296"/>
      <c r="B336" s="297"/>
      <c r="C336" s="298"/>
      <c r="D336" s="178">
        <v>2</v>
      </c>
      <c r="E336" s="178"/>
      <c r="F336" s="298"/>
      <c r="G336" s="302"/>
      <c r="H336" s="298"/>
      <c r="I336" s="298"/>
      <c r="J336" s="178"/>
      <c r="K336" s="303"/>
      <c r="L336" s="244"/>
      <c r="M336" s="303">
        <v>0</v>
      </c>
      <c r="N336" s="298"/>
      <c r="O336" s="315"/>
      <c r="P336" s="298"/>
      <c r="Q336" s="298"/>
      <c r="R336" s="298"/>
      <c r="S336" s="178">
        <f t="shared" si="9"/>
        <v>0</v>
      </c>
      <c r="T336" s="178" t="e">
        <f>VLOOKUP(S336,'標準報酬表(R2.9～)'!A:I,3)</f>
        <v>#N/A</v>
      </c>
      <c r="U336" s="178" t="e">
        <f>VLOOKUP(S336,'標準報酬表(R2.9～)'!A:I,4)</f>
        <v>#N/A</v>
      </c>
      <c r="V336" s="178" t="e">
        <f>VLOOKUP(S336,'標準報酬表(R2.9～)'!A:I,6)</f>
        <v>#N/A</v>
      </c>
      <c r="W336" s="178" t="e">
        <f>VLOOKUP(S336,'標準報酬表(R2.9～)'!A:I,7)</f>
        <v>#N/A</v>
      </c>
      <c r="X336" s="178" t="e">
        <f>VLOOKUP(S336,'標準報酬表(R2.9～)'!A:I,8)</f>
        <v>#N/A</v>
      </c>
      <c r="Y336" s="178" t="e">
        <f>VLOOKUP(S336,'標準報酬表(R2.9～)'!A:I,9)</f>
        <v>#N/A</v>
      </c>
      <c r="Z336" s="298"/>
      <c r="AA336" s="305"/>
      <c r="AB336" s="305"/>
      <c r="AC336" s="305"/>
      <c r="AD336" s="305"/>
      <c r="AE336" s="7"/>
      <c r="AF336" s="307"/>
      <c r="AG336" s="308"/>
      <c r="AH336" s="309"/>
      <c r="AI336" s="310"/>
      <c r="AJ336" s="7"/>
      <c r="AK336" s="7"/>
      <c r="AL336" s="7"/>
      <c r="AN336" s="7"/>
      <c r="AO336" s="7"/>
      <c r="AP336" s="7"/>
      <c r="AQ336" s="7"/>
      <c r="AR336" s="7"/>
      <c r="AS336" s="7"/>
      <c r="AT336" s="280">
        <v>1</v>
      </c>
      <c r="AU336" s="298"/>
      <c r="AV336" s="298"/>
    </row>
    <row r="337" spans="1:48">
      <c r="A337" s="296"/>
      <c r="B337" s="297"/>
      <c r="C337" s="298"/>
      <c r="D337" s="178">
        <v>2</v>
      </c>
      <c r="E337" s="178"/>
      <c r="F337" s="298"/>
      <c r="G337" s="302"/>
      <c r="H337" s="298"/>
      <c r="I337" s="298"/>
      <c r="J337" s="178"/>
      <c r="K337" s="303"/>
      <c r="L337" s="244"/>
      <c r="M337" s="303">
        <v>0</v>
      </c>
      <c r="N337" s="298"/>
      <c r="O337" s="315"/>
      <c r="P337" s="298"/>
      <c r="Q337" s="298"/>
      <c r="R337" s="298"/>
      <c r="S337" s="178">
        <f t="shared" si="9"/>
        <v>0</v>
      </c>
      <c r="T337" s="178" t="e">
        <f>VLOOKUP(S337,'標準報酬表(R2.9～)'!A:I,3)</f>
        <v>#N/A</v>
      </c>
      <c r="U337" s="178" t="e">
        <f>VLOOKUP(S337,'標準報酬表(R2.9～)'!A:I,4)</f>
        <v>#N/A</v>
      </c>
      <c r="V337" s="178" t="e">
        <f>VLOOKUP(S337,'標準報酬表(R2.9～)'!A:I,6)</f>
        <v>#N/A</v>
      </c>
      <c r="W337" s="178" t="e">
        <f>VLOOKUP(S337,'標準報酬表(R2.9～)'!A:I,7)</f>
        <v>#N/A</v>
      </c>
      <c r="X337" s="178" t="e">
        <f>VLOOKUP(S337,'標準報酬表(R2.9～)'!A:I,8)</f>
        <v>#N/A</v>
      </c>
      <c r="Y337" s="178" t="e">
        <f>VLOOKUP(S337,'標準報酬表(R2.9～)'!A:I,9)</f>
        <v>#N/A</v>
      </c>
      <c r="Z337" s="298"/>
      <c r="AA337" s="305"/>
      <c r="AB337" s="305"/>
      <c r="AC337" s="305"/>
      <c r="AD337" s="305"/>
      <c r="AE337" s="7"/>
      <c r="AF337" s="307"/>
      <c r="AG337" s="308"/>
      <c r="AH337" s="309"/>
      <c r="AI337" s="310"/>
      <c r="AJ337" s="7"/>
      <c r="AK337" s="7"/>
      <c r="AL337" s="7"/>
      <c r="AN337" s="7"/>
      <c r="AO337" s="7"/>
      <c r="AP337" s="7"/>
      <c r="AQ337" s="7"/>
      <c r="AR337" s="7"/>
      <c r="AS337" s="7"/>
      <c r="AT337" s="280">
        <v>1</v>
      </c>
      <c r="AU337" s="298"/>
      <c r="AV337" s="298"/>
    </row>
    <row r="338" spans="1:48">
      <c r="A338" s="296"/>
      <c r="B338" s="297"/>
      <c r="C338" s="298"/>
      <c r="D338" s="178">
        <v>2</v>
      </c>
      <c r="E338" s="178"/>
      <c r="F338" s="298"/>
      <c r="G338" s="302"/>
      <c r="H338" s="298"/>
      <c r="I338" s="298"/>
      <c r="J338" s="178"/>
      <c r="K338" s="303"/>
      <c r="L338" s="244"/>
      <c r="M338" s="303">
        <v>0</v>
      </c>
      <c r="N338" s="298"/>
      <c r="O338" s="315"/>
      <c r="P338" s="298"/>
      <c r="Q338" s="298"/>
      <c r="R338" s="298"/>
      <c r="S338" s="178">
        <f t="shared" si="9"/>
        <v>0</v>
      </c>
      <c r="T338" s="178" t="e">
        <f>VLOOKUP(S338,'標準報酬表(R2.9～)'!A:I,3)</f>
        <v>#N/A</v>
      </c>
      <c r="U338" s="178" t="e">
        <f>VLOOKUP(S338,'標準報酬表(R2.9～)'!A:I,4)</f>
        <v>#N/A</v>
      </c>
      <c r="V338" s="178" t="e">
        <f>VLOOKUP(S338,'標準報酬表(R2.9～)'!A:I,6)</f>
        <v>#N/A</v>
      </c>
      <c r="W338" s="178" t="e">
        <f>VLOOKUP(S338,'標準報酬表(R2.9～)'!A:I,7)</f>
        <v>#N/A</v>
      </c>
      <c r="X338" s="178" t="e">
        <f>VLOOKUP(S338,'標準報酬表(R2.9～)'!A:I,8)</f>
        <v>#N/A</v>
      </c>
      <c r="Y338" s="178" t="e">
        <f>VLOOKUP(S338,'標準報酬表(R2.9～)'!A:I,9)</f>
        <v>#N/A</v>
      </c>
      <c r="Z338" s="298"/>
      <c r="AA338" s="305"/>
      <c r="AB338" s="305"/>
      <c r="AC338" s="305"/>
      <c r="AD338" s="305"/>
      <c r="AE338" s="7"/>
      <c r="AF338" s="307"/>
      <c r="AG338" s="308"/>
      <c r="AH338" s="309"/>
      <c r="AI338" s="310"/>
      <c r="AJ338" s="7"/>
      <c r="AK338" s="7"/>
      <c r="AL338" s="7"/>
      <c r="AN338" s="7"/>
      <c r="AO338" s="7"/>
      <c r="AP338" s="7"/>
      <c r="AQ338" s="7"/>
      <c r="AR338" s="7"/>
      <c r="AS338" s="7"/>
      <c r="AT338" s="280">
        <v>1</v>
      </c>
      <c r="AU338" s="298"/>
      <c r="AV338" s="298"/>
    </row>
    <row r="339" spans="1:48">
      <c r="A339" s="296"/>
      <c r="B339" s="297"/>
      <c r="C339" s="298"/>
      <c r="D339" s="178">
        <v>2</v>
      </c>
      <c r="E339" s="178"/>
      <c r="F339" s="298"/>
      <c r="G339" s="302"/>
      <c r="H339" s="298"/>
      <c r="I339" s="298"/>
      <c r="J339" s="178"/>
      <c r="K339" s="303"/>
      <c r="L339" s="244"/>
      <c r="M339" s="303">
        <v>0</v>
      </c>
      <c r="N339" s="298"/>
      <c r="O339" s="315"/>
      <c r="P339" s="298"/>
      <c r="Q339" s="298"/>
      <c r="R339" s="298"/>
      <c r="S339" s="178">
        <f t="shared" si="9"/>
        <v>0</v>
      </c>
      <c r="T339" s="178" t="e">
        <f>VLOOKUP(S339,'標準報酬表(R2.9～)'!A:I,3)</f>
        <v>#N/A</v>
      </c>
      <c r="U339" s="178" t="e">
        <f>VLOOKUP(S339,'標準報酬表(R2.9～)'!A:I,4)</f>
        <v>#N/A</v>
      </c>
      <c r="V339" s="178" t="e">
        <f>VLOOKUP(S339,'標準報酬表(R2.9～)'!A:I,6)</f>
        <v>#N/A</v>
      </c>
      <c r="W339" s="178" t="e">
        <f>VLOOKUP(S339,'標準報酬表(R2.9～)'!A:I,7)</f>
        <v>#N/A</v>
      </c>
      <c r="X339" s="178" t="e">
        <f>VLOOKUP(S339,'標準報酬表(R2.9～)'!A:I,8)</f>
        <v>#N/A</v>
      </c>
      <c r="Y339" s="178" t="e">
        <f>VLOOKUP(S339,'標準報酬表(R2.9～)'!A:I,9)</f>
        <v>#N/A</v>
      </c>
      <c r="Z339" s="298"/>
      <c r="AA339" s="305"/>
      <c r="AB339" s="305"/>
      <c r="AC339" s="305"/>
      <c r="AD339" s="305"/>
      <c r="AE339" s="7"/>
      <c r="AF339" s="307"/>
      <c r="AG339" s="308"/>
      <c r="AH339" s="309"/>
      <c r="AI339" s="310"/>
      <c r="AJ339" s="7"/>
      <c r="AK339" s="7"/>
      <c r="AL339" s="7"/>
      <c r="AN339" s="7"/>
      <c r="AO339" s="7"/>
      <c r="AP339" s="7"/>
      <c r="AQ339" s="7"/>
      <c r="AR339" s="7"/>
      <c r="AS339" s="7"/>
      <c r="AT339" s="280">
        <v>1</v>
      </c>
      <c r="AU339" s="298"/>
      <c r="AV339" s="298"/>
    </row>
    <row r="340" spans="1:48">
      <c r="A340" s="296"/>
      <c r="B340" s="297"/>
      <c r="C340" s="298"/>
      <c r="D340" s="178">
        <v>2</v>
      </c>
      <c r="E340" s="178"/>
      <c r="F340" s="298"/>
      <c r="G340" s="302"/>
      <c r="H340" s="298"/>
      <c r="I340" s="298"/>
      <c r="J340" s="178"/>
      <c r="K340" s="303"/>
      <c r="L340" s="244"/>
      <c r="M340" s="303">
        <v>0</v>
      </c>
      <c r="N340" s="298"/>
      <c r="O340" s="315"/>
      <c r="P340" s="298"/>
      <c r="Q340" s="298"/>
      <c r="R340" s="298"/>
      <c r="S340" s="178">
        <f t="shared" si="9"/>
        <v>0</v>
      </c>
      <c r="T340" s="178" t="e">
        <f>VLOOKUP(S340,'標準報酬表(R2.9～)'!A:I,3)</f>
        <v>#N/A</v>
      </c>
      <c r="U340" s="178" t="e">
        <f>VLOOKUP(S340,'標準報酬表(R2.9～)'!A:I,4)</f>
        <v>#N/A</v>
      </c>
      <c r="V340" s="178" t="e">
        <f>VLOOKUP(S340,'標準報酬表(R2.9～)'!A:I,6)</f>
        <v>#N/A</v>
      </c>
      <c r="W340" s="178" t="e">
        <f>VLOOKUP(S340,'標準報酬表(R2.9～)'!A:I,7)</f>
        <v>#N/A</v>
      </c>
      <c r="X340" s="178" t="e">
        <f>VLOOKUP(S340,'標準報酬表(R2.9～)'!A:I,8)</f>
        <v>#N/A</v>
      </c>
      <c r="Y340" s="178" t="e">
        <f>VLOOKUP(S340,'標準報酬表(R2.9～)'!A:I,9)</f>
        <v>#N/A</v>
      </c>
      <c r="Z340" s="298"/>
      <c r="AA340" s="305"/>
      <c r="AB340" s="305"/>
      <c r="AC340" s="305"/>
      <c r="AD340" s="305"/>
      <c r="AE340" s="7"/>
      <c r="AF340" s="307"/>
      <c r="AG340" s="308"/>
      <c r="AH340" s="309"/>
      <c r="AI340" s="310"/>
      <c r="AJ340" s="7"/>
      <c r="AK340" s="7"/>
      <c r="AL340" s="7"/>
      <c r="AN340" s="7"/>
      <c r="AO340" s="7"/>
      <c r="AP340" s="7"/>
      <c r="AQ340" s="7"/>
      <c r="AR340" s="7"/>
      <c r="AS340" s="7"/>
      <c r="AT340" s="280">
        <v>1</v>
      </c>
      <c r="AU340" s="298"/>
      <c r="AV340" s="298"/>
    </row>
    <row r="341" spans="1:48">
      <c r="A341" s="296"/>
      <c r="B341" s="297"/>
      <c r="C341" s="298"/>
      <c r="D341" s="178">
        <v>2</v>
      </c>
      <c r="E341" s="178"/>
      <c r="F341" s="298"/>
      <c r="G341" s="302"/>
      <c r="H341" s="298"/>
      <c r="I341" s="298"/>
      <c r="J341" s="178"/>
      <c r="K341" s="303"/>
      <c r="L341" s="244"/>
      <c r="M341" s="303">
        <v>0</v>
      </c>
      <c r="N341" s="298"/>
      <c r="O341" s="315"/>
      <c r="P341" s="298"/>
      <c r="Q341" s="298"/>
      <c r="R341" s="298"/>
      <c r="S341" s="178">
        <f t="shared" si="9"/>
        <v>0</v>
      </c>
      <c r="T341" s="178" t="e">
        <f>VLOOKUP(S341,'標準報酬表(R2.9～)'!A:I,3)</f>
        <v>#N/A</v>
      </c>
      <c r="U341" s="178" t="e">
        <f>VLOOKUP(S341,'標準報酬表(R2.9～)'!A:I,4)</f>
        <v>#N/A</v>
      </c>
      <c r="V341" s="178" t="e">
        <f>VLOOKUP(S341,'標準報酬表(R2.9～)'!A:I,6)</f>
        <v>#N/A</v>
      </c>
      <c r="W341" s="178" t="e">
        <f>VLOOKUP(S341,'標準報酬表(R2.9～)'!A:I,7)</f>
        <v>#N/A</v>
      </c>
      <c r="X341" s="178" t="e">
        <f>VLOOKUP(S341,'標準報酬表(R2.9～)'!A:I,8)</f>
        <v>#N/A</v>
      </c>
      <c r="Y341" s="178" t="e">
        <f>VLOOKUP(S341,'標準報酬表(R2.9～)'!A:I,9)</f>
        <v>#N/A</v>
      </c>
      <c r="Z341" s="298"/>
      <c r="AA341" s="305"/>
      <c r="AB341" s="305"/>
      <c r="AC341" s="305"/>
      <c r="AD341" s="305"/>
      <c r="AE341" s="7"/>
      <c r="AF341" s="307"/>
      <c r="AG341" s="308"/>
      <c r="AH341" s="309"/>
      <c r="AI341" s="310"/>
      <c r="AJ341" s="7"/>
      <c r="AK341" s="7"/>
      <c r="AL341" s="7"/>
      <c r="AN341" s="7"/>
      <c r="AO341" s="7"/>
      <c r="AP341" s="7"/>
      <c r="AQ341" s="7"/>
      <c r="AR341" s="7"/>
      <c r="AS341" s="7"/>
      <c r="AT341" s="280">
        <v>1</v>
      </c>
      <c r="AU341" s="298"/>
      <c r="AV341" s="298"/>
    </row>
    <row r="342" spans="1:48">
      <c r="A342" s="296"/>
      <c r="B342" s="297"/>
      <c r="C342" s="298"/>
      <c r="D342" s="178">
        <v>2</v>
      </c>
      <c r="E342" s="178"/>
      <c r="F342" s="298"/>
      <c r="G342" s="302"/>
      <c r="H342" s="298"/>
      <c r="I342" s="298"/>
      <c r="J342" s="178"/>
      <c r="K342" s="303"/>
      <c r="L342" s="244"/>
      <c r="M342" s="303">
        <v>0</v>
      </c>
      <c r="N342" s="298"/>
      <c r="O342" s="315"/>
      <c r="P342" s="298"/>
      <c r="Q342" s="298"/>
      <c r="R342" s="298"/>
      <c r="S342" s="178">
        <f t="shared" si="9"/>
        <v>0</v>
      </c>
      <c r="T342" s="178" t="e">
        <f>VLOOKUP(S342,'標準報酬表(R2.9～)'!A:I,3)</f>
        <v>#N/A</v>
      </c>
      <c r="U342" s="178" t="e">
        <f>VLOOKUP(S342,'標準報酬表(R2.9～)'!A:I,4)</f>
        <v>#N/A</v>
      </c>
      <c r="V342" s="178" t="e">
        <f>VLOOKUP(S342,'標準報酬表(R2.9～)'!A:I,6)</f>
        <v>#N/A</v>
      </c>
      <c r="W342" s="178" t="e">
        <f>VLOOKUP(S342,'標準報酬表(R2.9～)'!A:I,7)</f>
        <v>#N/A</v>
      </c>
      <c r="X342" s="178" t="e">
        <f>VLOOKUP(S342,'標準報酬表(R2.9～)'!A:I,8)</f>
        <v>#N/A</v>
      </c>
      <c r="Y342" s="178" t="e">
        <f>VLOOKUP(S342,'標準報酬表(R2.9～)'!A:I,9)</f>
        <v>#N/A</v>
      </c>
      <c r="Z342" s="298"/>
      <c r="AA342" s="305"/>
      <c r="AB342" s="305"/>
      <c r="AC342" s="305"/>
      <c r="AD342" s="305"/>
      <c r="AE342" s="7"/>
      <c r="AF342" s="307"/>
      <c r="AG342" s="308"/>
      <c r="AH342" s="309"/>
      <c r="AI342" s="310"/>
      <c r="AJ342" s="7"/>
      <c r="AK342" s="7"/>
      <c r="AL342" s="7"/>
      <c r="AN342" s="7"/>
      <c r="AO342" s="7"/>
      <c r="AP342" s="7"/>
      <c r="AQ342" s="7"/>
      <c r="AR342" s="7"/>
      <c r="AS342" s="7"/>
      <c r="AT342" s="280">
        <v>1</v>
      </c>
      <c r="AU342" s="298"/>
      <c r="AV342" s="298"/>
    </row>
    <row r="343" spans="1:48">
      <c r="A343" s="296"/>
      <c r="B343" s="297"/>
      <c r="C343" s="298"/>
      <c r="D343" s="178">
        <v>2</v>
      </c>
      <c r="E343" s="178"/>
      <c r="F343" s="298"/>
      <c r="G343" s="302"/>
      <c r="H343" s="298"/>
      <c r="I343" s="298"/>
      <c r="J343" s="178"/>
      <c r="K343" s="303"/>
      <c r="L343" s="244"/>
      <c r="M343" s="303">
        <v>0</v>
      </c>
      <c r="N343" s="298"/>
      <c r="O343" s="315"/>
      <c r="P343" s="298"/>
      <c r="Q343" s="298"/>
      <c r="R343" s="298"/>
      <c r="S343" s="178">
        <f t="shared" si="9"/>
        <v>0</v>
      </c>
      <c r="T343" s="178" t="e">
        <f>VLOOKUP(S343,'標準報酬表(R2.9～)'!A:I,3)</f>
        <v>#N/A</v>
      </c>
      <c r="U343" s="178" t="e">
        <f>VLOOKUP(S343,'標準報酬表(R2.9～)'!A:I,4)</f>
        <v>#N/A</v>
      </c>
      <c r="V343" s="178" t="e">
        <f>VLOOKUP(S343,'標準報酬表(R2.9～)'!A:I,6)</f>
        <v>#N/A</v>
      </c>
      <c r="W343" s="178" t="e">
        <f>VLOOKUP(S343,'標準報酬表(R2.9～)'!A:I,7)</f>
        <v>#N/A</v>
      </c>
      <c r="X343" s="178" t="e">
        <f>VLOOKUP(S343,'標準報酬表(R2.9～)'!A:I,8)</f>
        <v>#N/A</v>
      </c>
      <c r="Y343" s="178" t="e">
        <f>VLOOKUP(S343,'標準報酬表(R2.9～)'!A:I,9)</f>
        <v>#N/A</v>
      </c>
      <c r="Z343" s="298"/>
      <c r="AA343" s="305"/>
      <c r="AB343" s="305"/>
      <c r="AC343" s="305"/>
      <c r="AD343" s="305"/>
      <c r="AE343" s="7"/>
      <c r="AF343" s="307"/>
      <c r="AG343" s="308"/>
      <c r="AH343" s="309"/>
      <c r="AI343" s="310"/>
      <c r="AJ343" s="7"/>
      <c r="AK343" s="7"/>
      <c r="AL343" s="7"/>
      <c r="AN343" s="7"/>
      <c r="AO343" s="7"/>
      <c r="AP343" s="7"/>
      <c r="AQ343" s="7"/>
      <c r="AR343" s="7"/>
      <c r="AS343" s="7"/>
      <c r="AT343" s="280">
        <v>1</v>
      </c>
      <c r="AU343" s="298"/>
      <c r="AV343" s="298"/>
    </row>
    <row r="344" spans="1:48">
      <c r="A344" s="296"/>
      <c r="B344" s="297"/>
      <c r="C344" s="298"/>
      <c r="D344" s="178">
        <v>2</v>
      </c>
      <c r="E344" s="178"/>
      <c r="F344" s="298"/>
      <c r="G344" s="302"/>
      <c r="H344" s="298"/>
      <c r="I344" s="298"/>
      <c r="J344" s="178"/>
      <c r="K344" s="303"/>
      <c r="L344" s="244"/>
      <c r="M344" s="303">
        <v>0</v>
      </c>
      <c r="N344" s="298"/>
      <c r="O344" s="315"/>
      <c r="P344" s="298"/>
      <c r="Q344" s="298"/>
      <c r="R344" s="298"/>
      <c r="S344" s="178">
        <f t="shared" si="9"/>
        <v>0</v>
      </c>
      <c r="T344" s="178" t="e">
        <f>VLOOKUP(S344,'標準報酬表(R2.9～)'!A:I,3)</f>
        <v>#N/A</v>
      </c>
      <c r="U344" s="178" t="e">
        <f>VLOOKUP(S344,'標準報酬表(R2.9～)'!A:I,4)</f>
        <v>#N/A</v>
      </c>
      <c r="V344" s="178" t="e">
        <f>VLOOKUP(S344,'標準報酬表(R2.9～)'!A:I,6)</f>
        <v>#N/A</v>
      </c>
      <c r="W344" s="178" t="e">
        <f>VLOOKUP(S344,'標準報酬表(R2.9～)'!A:I,7)</f>
        <v>#N/A</v>
      </c>
      <c r="X344" s="178" t="e">
        <f>VLOOKUP(S344,'標準報酬表(R2.9～)'!A:I,8)</f>
        <v>#N/A</v>
      </c>
      <c r="Y344" s="178" t="e">
        <f>VLOOKUP(S344,'標準報酬表(R2.9～)'!A:I,9)</f>
        <v>#N/A</v>
      </c>
      <c r="Z344" s="298"/>
      <c r="AA344" s="305"/>
      <c r="AB344" s="305"/>
      <c r="AC344" s="305"/>
      <c r="AD344" s="305"/>
      <c r="AE344" s="7"/>
      <c r="AF344" s="307"/>
      <c r="AG344" s="308"/>
      <c r="AH344" s="309"/>
      <c r="AI344" s="310"/>
      <c r="AJ344" s="7"/>
      <c r="AK344" s="7"/>
      <c r="AL344" s="7"/>
      <c r="AN344" s="7"/>
      <c r="AO344" s="7"/>
      <c r="AP344" s="7"/>
      <c r="AQ344" s="7"/>
      <c r="AR344" s="7"/>
      <c r="AS344" s="7"/>
      <c r="AT344" s="280">
        <v>1</v>
      </c>
      <c r="AU344" s="298"/>
      <c r="AV344" s="298"/>
    </row>
    <row r="345" spans="1:48">
      <c r="A345" s="296"/>
      <c r="B345" s="297"/>
      <c r="C345" s="298"/>
      <c r="D345" s="178">
        <v>2</v>
      </c>
      <c r="E345" s="178"/>
      <c r="F345" s="298"/>
      <c r="G345" s="302"/>
      <c r="H345" s="298"/>
      <c r="I345" s="298"/>
      <c r="J345" s="178"/>
      <c r="K345" s="303"/>
      <c r="L345" s="244"/>
      <c r="M345" s="303">
        <v>0</v>
      </c>
      <c r="N345" s="298"/>
      <c r="O345" s="315"/>
      <c r="P345" s="298"/>
      <c r="Q345" s="298"/>
      <c r="R345" s="298"/>
      <c r="S345" s="178">
        <f t="shared" si="9"/>
        <v>0</v>
      </c>
      <c r="T345" s="178" t="e">
        <f>VLOOKUP(S345,'標準報酬表(R2.9～)'!A:I,3)</f>
        <v>#N/A</v>
      </c>
      <c r="U345" s="178" t="e">
        <f>VLOOKUP(S345,'標準報酬表(R2.9～)'!A:I,4)</f>
        <v>#N/A</v>
      </c>
      <c r="V345" s="178" t="e">
        <f>VLOOKUP(S345,'標準報酬表(R2.9～)'!A:I,6)</f>
        <v>#N/A</v>
      </c>
      <c r="W345" s="178" t="e">
        <f>VLOOKUP(S345,'標準報酬表(R2.9～)'!A:I,7)</f>
        <v>#N/A</v>
      </c>
      <c r="X345" s="178" t="e">
        <f>VLOOKUP(S345,'標準報酬表(R2.9～)'!A:I,8)</f>
        <v>#N/A</v>
      </c>
      <c r="Y345" s="178" t="e">
        <f>VLOOKUP(S345,'標準報酬表(R2.9～)'!A:I,9)</f>
        <v>#N/A</v>
      </c>
      <c r="Z345" s="298"/>
      <c r="AA345" s="305"/>
      <c r="AB345" s="305"/>
      <c r="AC345" s="305"/>
      <c r="AD345" s="305"/>
      <c r="AE345" s="7"/>
      <c r="AF345" s="307"/>
      <c r="AG345" s="308"/>
      <c r="AH345" s="309"/>
      <c r="AI345" s="310"/>
      <c r="AJ345" s="7"/>
      <c r="AK345" s="7"/>
      <c r="AL345" s="7"/>
      <c r="AN345" s="7"/>
      <c r="AO345" s="7"/>
      <c r="AP345" s="7"/>
      <c r="AQ345" s="7"/>
      <c r="AR345" s="7"/>
      <c r="AS345" s="7"/>
      <c r="AT345" s="280">
        <v>1</v>
      </c>
      <c r="AU345" s="298"/>
      <c r="AV345" s="298"/>
    </row>
    <row r="346" spans="1:48">
      <c r="A346" s="296"/>
      <c r="B346" s="297"/>
      <c r="C346" s="298"/>
      <c r="D346" s="178">
        <v>2</v>
      </c>
      <c r="E346" s="178"/>
      <c r="F346" s="298"/>
      <c r="G346" s="302"/>
      <c r="H346" s="298"/>
      <c r="I346" s="298"/>
      <c r="J346" s="178"/>
      <c r="K346" s="303"/>
      <c r="L346" s="244"/>
      <c r="M346" s="303">
        <v>0</v>
      </c>
      <c r="N346" s="298"/>
      <c r="O346" s="315"/>
      <c r="P346" s="298"/>
      <c r="Q346" s="298"/>
      <c r="R346" s="298"/>
      <c r="S346" s="178">
        <f t="shared" si="9"/>
        <v>0</v>
      </c>
      <c r="T346" s="178" t="e">
        <f>VLOOKUP(S346,'標準報酬表(R2.9～)'!A:I,3)</f>
        <v>#N/A</v>
      </c>
      <c r="U346" s="178" t="e">
        <f>VLOOKUP(S346,'標準報酬表(R2.9～)'!A:I,4)</f>
        <v>#N/A</v>
      </c>
      <c r="V346" s="178" t="e">
        <f>VLOOKUP(S346,'標準報酬表(R2.9～)'!A:I,6)</f>
        <v>#N/A</v>
      </c>
      <c r="W346" s="178" t="e">
        <f>VLOOKUP(S346,'標準報酬表(R2.9～)'!A:I,7)</f>
        <v>#N/A</v>
      </c>
      <c r="X346" s="178" t="e">
        <f>VLOOKUP(S346,'標準報酬表(R2.9～)'!A:I,8)</f>
        <v>#N/A</v>
      </c>
      <c r="Y346" s="178" t="e">
        <f>VLOOKUP(S346,'標準報酬表(R2.9～)'!A:I,9)</f>
        <v>#N/A</v>
      </c>
      <c r="Z346" s="298"/>
      <c r="AA346" s="305"/>
      <c r="AB346" s="305"/>
      <c r="AC346" s="305"/>
      <c r="AD346" s="305"/>
      <c r="AE346" s="7"/>
      <c r="AF346" s="307"/>
      <c r="AG346" s="308"/>
      <c r="AH346" s="309"/>
      <c r="AI346" s="310"/>
      <c r="AJ346" s="7"/>
      <c r="AK346" s="7"/>
      <c r="AL346" s="7"/>
      <c r="AN346" s="7"/>
      <c r="AO346" s="7"/>
      <c r="AP346" s="7"/>
      <c r="AQ346" s="7"/>
      <c r="AR346" s="7"/>
      <c r="AS346" s="7"/>
      <c r="AT346" s="280">
        <v>1</v>
      </c>
      <c r="AU346" s="298"/>
      <c r="AV346" s="298"/>
    </row>
    <row r="347" spans="1:48">
      <c r="A347" s="296"/>
      <c r="B347" s="297"/>
      <c r="C347" s="298"/>
      <c r="D347" s="178">
        <v>2</v>
      </c>
      <c r="E347" s="178"/>
      <c r="F347" s="298"/>
      <c r="G347" s="302"/>
      <c r="H347" s="298"/>
      <c r="I347" s="298"/>
      <c r="J347" s="178"/>
      <c r="K347" s="303"/>
      <c r="L347" s="244"/>
      <c r="M347" s="303">
        <v>0</v>
      </c>
      <c r="N347" s="298"/>
      <c r="O347" s="315"/>
      <c r="P347" s="298"/>
      <c r="Q347" s="298"/>
      <c r="R347" s="298"/>
      <c r="S347" s="178">
        <f t="shared" si="9"/>
        <v>0</v>
      </c>
      <c r="T347" s="178" t="e">
        <f>VLOOKUP(S347,'標準報酬表(R2.9～)'!A:I,3)</f>
        <v>#N/A</v>
      </c>
      <c r="U347" s="178" t="e">
        <f>VLOOKUP(S347,'標準報酬表(R2.9～)'!A:I,4)</f>
        <v>#N/A</v>
      </c>
      <c r="V347" s="178" t="e">
        <f>VLOOKUP(S347,'標準報酬表(R2.9～)'!A:I,6)</f>
        <v>#N/A</v>
      </c>
      <c r="W347" s="178" t="e">
        <f>VLOOKUP(S347,'標準報酬表(R2.9～)'!A:I,7)</f>
        <v>#N/A</v>
      </c>
      <c r="X347" s="178" t="e">
        <f>VLOOKUP(S347,'標準報酬表(R2.9～)'!A:I,8)</f>
        <v>#N/A</v>
      </c>
      <c r="Y347" s="178" t="e">
        <f>VLOOKUP(S347,'標準報酬表(R2.9～)'!A:I,9)</f>
        <v>#N/A</v>
      </c>
      <c r="Z347" s="298"/>
      <c r="AA347" s="305"/>
      <c r="AB347" s="305"/>
      <c r="AC347" s="305"/>
      <c r="AD347" s="305"/>
      <c r="AE347" s="7"/>
      <c r="AF347" s="307"/>
      <c r="AG347" s="308"/>
      <c r="AH347" s="309"/>
      <c r="AI347" s="310"/>
      <c r="AJ347" s="7"/>
      <c r="AK347" s="7"/>
      <c r="AL347" s="7"/>
      <c r="AN347" s="7"/>
      <c r="AO347" s="7"/>
      <c r="AP347" s="7"/>
      <c r="AQ347" s="7"/>
      <c r="AR347" s="7"/>
      <c r="AS347" s="7"/>
      <c r="AT347" s="280">
        <v>1</v>
      </c>
      <c r="AU347" s="298"/>
      <c r="AV347" s="298"/>
    </row>
    <row r="348" spans="1:48">
      <c r="A348" s="296"/>
      <c r="B348" s="297"/>
      <c r="C348" s="298"/>
      <c r="D348" s="178">
        <v>2</v>
      </c>
      <c r="E348" s="178"/>
      <c r="F348" s="298"/>
      <c r="G348" s="302"/>
      <c r="H348" s="298"/>
      <c r="I348" s="298"/>
      <c r="J348" s="178"/>
      <c r="K348" s="303"/>
      <c r="L348" s="244"/>
      <c r="M348" s="303">
        <v>0</v>
      </c>
      <c r="N348" s="298"/>
      <c r="O348" s="315"/>
      <c r="P348" s="298"/>
      <c r="Q348" s="298"/>
      <c r="R348" s="298"/>
      <c r="S348" s="178">
        <f t="shared" si="9"/>
        <v>0</v>
      </c>
      <c r="T348" s="178" t="e">
        <f>VLOOKUP(S348,'標準報酬表(R2.9～)'!A:I,3)</f>
        <v>#N/A</v>
      </c>
      <c r="U348" s="178" t="e">
        <f>VLOOKUP(S348,'標準報酬表(R2.9～)'!A:I,4)</f>
        <v>#N/A</v>
      </c>
      <c r="V348" s="178" t="e">
        <f>VLOOKUP(S348,'標準報酬表(R2.9～)'!A:I,6)</f>
        <v>#N/A</v>
      </c>
      <c r="W348" s="178" t="e">
        <f>VLOOKUP(S348,'標準報酬表(R2.9～)'!A:I,7)</f>
        <v>#N/A</v>
      </c>
      <c r="X348" s="178" t="e">
        <f>VLOOKUP(S348,'標準報酬表(R2.9～)'!A:I,8)</f>
        <v>#N/A</v>
      </c>
      <c r="Y348" s="178" t="e">
        <f>VLOOKUP(S348,'標準報酬表(R2.9～)'!A:I,9)</f>
        <v>#N/A</v>
      </c>
      <c r="Z348" s="298"/>
      <c r="AA348" s="305"/>
      <c r="AB348" s="305"/>
      <c r="AC348" s="305"/>
      <c r="AD348" s="305"/>
      <c r="AE348" s="7"/>
      <c r="AF348" s="307"/>
      <c r="AG348" s="308"/>
      <c r="AH348" s="309"/>
      <c r="AI348" s="310"/>
      <c r="AJ348" s="7"/>
      <c r="AK348" s="7"/>
      <c r="AL348" s="7"/>
      <c r="AN348" s="7"/>
      <c r="AO348" s="7"/>
      <c r="AP348" s="7"/>
      <c r="AQ348" s="7"/>
      <c r="AR348" s="7"/>
      <c r="AS348" s="7"/>
      <c r="AT348" s="280">
        <v>1</v>
      </c>
      <c r="AU348" s="298"/>
      <c r="AV348" s="298"/>
    </row>
    <row r="349" spans="1:48">
      <c r="A349" s="296"/>
      <c r="B349" s="297"/>
      <c r="C349" s="298"/>
      <c r="D349" s="178">
        <v>2</v>
      </c>
      <c r="E349" s="178"/>
      <c r="F349" s="298"/>
      <c r="G349" s="302"/>
      <c r="H349" s="298"/>
      <c r="I349" s="298"/>
      <c r="J349" s="178"/>
      <c r="K349" s="303"/>
      <c r="L349" s="244"/>
      <c r="M349" s="303">
        <v>0</v>
      </c>
      <c r="N349" s="298"/>
      <c r="O349" s="315"/>
      <c r="P349" s="298"/>
      <c r="Q349" s="298"/>
      <c r="R349" s="298"/>
      <c r="S349" s="178">
        <f t="shared" si="9"/>
        <v>0</v>
      </c>
      <c r="T349" s="178" t="e">
        <f>VLOOKUP(S349,'標準報酬表(R2.9～)'!A:I,3)</f>
        <v>#N/A</v>
      </c>
      <c r="U349" s="178" t="e">
        <f>VLOOKUP(S349,'標準報酬表(R2.9～)'!A:I,4)</f>
        <v>#N/A</v>
      </c>
      <c r="V349" s="178" t="e">
        <f>VLOOKUP(S349,'標準報酬表(R2.9～)'!A:I,6)</f>
        <v>#N/A</v>
      </c>
      <c r="W349" s="178" t="e">
        <f>VLOOKUP(S349,'標準報酬表(R2.9～)'!A:I,7)</f>
        <v>#N/A</v>
      </c>
      <c r="X349" s="178" t="e">
        <f>VLOOKUP(S349,'標準報酬表(R2.9～)'!A:I,8)</f>
        <v>#N/A</v>
      </c>
      <c r="Y349" s="178" t="e">
        <f>VLOOKUP(S349,'標準報酬表(R2.9～)'!A:I,9)</f>
        <v>#N/A</v>
      </c>
      <c r="Z349" s="298"/>
      <c r="AA349" s="305"/>
      <c r="AB349" s="305"/>
      <c r="AC349" s="305"/>
      <c r="AD349" s="305"/>
      <c r="AE349" s="7"/>
      <c r="AF349" s="307"/>
      <c r="AG349" s="308"/>
      <c r="AH349" s="309"/>
      <c r="AI349" s="310"/>
      <c r="AJ349" s="7"/>
      <c r="AK349" s="7"/>
      <c r="AL349" s="7"/>
      <c r="AN349" s="7"/>
      <c r="AO349" s="7"/>
      <c r="AP349" s="7"/>
      <c r="AQ349" s="7"/>
      <c r="AR349" s="7"/>
      <c r="AS349" s="7"/>
      <c r="AT349" s="280">
        <v>1</v>
      </c>
      <c r="AU349" s="298"/>
      <c r="AV349" s="298"/>
    </row>
    <row r="350" spans="1:48">
      <c r="A350" s="296"/>
      <c r="B350" s="297"/>
      <c r="C350" s="298"/>
      <c r="D350" s="178">
        <v>2</v>
      </c>
      <c r="E350" s="178"/>
      <c r="F350" s="298"/>
      <c r="G350" s="302"/>
      <c r="H350" s="298"/>
      <c r="I350" s="298"/>
      <c r="J350" s="178"/>
      <c r="K350" s="303"/>
      <c r="L350" s="244"/>
      <c r="M350" s="303">
        <v>0</v>
      </c>
      <c r="N350" s="298"/>
      <c r="O350" s="315"/>
      <c r="P350" s="298"/>
      <c r="Q350" s="298"/>
      <c r="R350" s="298"/>
      <c r="S350" s="178">
        <f t="shared" si="9"/>
        <v>0</v>
      </c>
      <c r="T350" s="178" t="e">
        <f>VLOOKUP(S350,'標準報酬表(R2.9～)'!A:I,3)</f>
        <v>#N/A</v>
      </c>
      <c r="U350" s="178" t="e">
        <f>VLOOKUP(S350,'標準報酬表(R2.9～)'!A:I,4)</f>
        <v>#N/A</v>
      </c>
      <c r="V350" s="178" t="e">
        <f>VLOOKUP(S350,'標準報酬表(R2.9～)'!A:I,6)</f>
        <v>#N/A</v>
      </c>
      <c r="W350" s="178" t="e">
        <f>VLOOKUP(S350,'標準報酬表(R2.9～)'!A:I,7)</f>
        <v>#N/A</v>
      </c>
      <c r="X350" s="178" t="e">
        <f>VLOOKUP(S350,'標準報酬表(R2.9～)'!A:I,8)</f>
        <v>#N/A</v>
      </c>
      <c r="Y350" s="178" t="e">
        <f>VLOOKUP(S350,'標準報酬表(R2.9～)'!A:I,9)</f>
        <v>#N/A</v>
      </c>
      <c r="Z350" s="298"/>
      <c r="AA350" s="305"/>
      <c r="AB350" s="305"/>
      <c r="AC350" s="305"/>
      <c r="AD350" s="305"/>
      <c r="AE350" s="7"/>
      <c r="AF350" s="307"/>
      <c r="AG350" s="308"/>
      <c r="AH350" s="309"/>
      <c r="AI350" s="310"/>
      <c r="AJ350" s="7"/>
      <c r="AK350" s="7"/>
      <c r="AL350" s="7"/>
      <c r="AN350" s="7"/>
      <c r="AO350" s="7"/>
      <c r="AP350" s="7"/>
      <c r="AQ350" s="7"/>
      <c r="AR350" s="7"/>
      <c r="AS350" s="7"/>
      <c r="AT350" s="280">
        <v>1</v>
      </c>
      <c r="AU350" s="298"/>
      <c r="AV350" s="298"/>
    </row>
    <row r="351" spans="1:48">
      <c r="A351" s="296"/>
      <c r="B351" s="297"/>
      <c r="C351" s="298"/>
      <c r="D351" s="178">
        <v>2</v>
      </c>
      <c r="E351" s="178"/>
      <c r="F351" s="298"/>
      <c r="G351" s="302"/>
      <c r="H351" s="298"/>
      <c r="I351" s="298"/>
      <c r="J351" s="178"/>
      <c r="K351" s="303"/>
      <c r="L351" s="244"/>
      <c r="M351" s="303">
        <v>0</v>
      </c>
      <c r="N351" s="298"/>
      <c r="O351" s="315"/>
      <c r="P351" s="298"/>
      <c r="Q351" s="298"/>
      <c r="R351" s="298"/>
      <c r="S351" s="178">
        <f t="shared" si="9"/>
        <v>0</v>
      </c>
      <c r="T351" s="178" t="e">
        <f>VLOOKUP(S351,'標準報酬表(R2.9～)'!A:I,3)</f>
        <v>#N/A</v>
      </c>
      <c r="U351" s="178" t="e">
        <f>VLOOKUP(S351,'標準報酬表(R2.9～)'!A:I,4)</f>
        <v>#N/A</v>
      </c>
      <c r="V351" s="178" t="e">
        <f>VLOOKUP(S351,'標準報酬表(R2.9～)'!A:I,6)</f>
        <v>#N/A</v>
      </c>
      <c r="W351" s="178" t="e">
        <f>VLOOKUP(S351,'標準報酬表(R2.9～)'!A:I,7)</f>
        <v>#N/A</v>
      </c>
      <c r="X351" s="178" t="e">
        <f>VLOOKUP(S351,'標準報酬表(R2.9～)'!A:I,8)</f>
        <v>#N/A</v>
      </c>
      <c r="Y351" s="178" t="e">
        <f>VLOOKUP(S351,'標準報酬表(R2.9～)'!A:I,9)</f>
        <v>#N/A</v>
      </c>
      <c r="Z351" s="298"/>
      <c r="AA351" s="305"/>
      <c r="AB351" s="305"/>
      <c r="AC351" s="305"/>
      <c r="AD351" s="305"/>
      <c r="AE351" s="7"/>
      <c r="AF351" s="307"/>
      <c r="AG351" s="308"/>
      <c r="AH351" s="309"/>
      <c r="AI351" s="310"/>
      <c r="AJ351" s="7"/>
      <c r="AK351" s="7"/>
      <c r="AL351" s="7"/>
      <c r="AN351" s="7"/>
      <c r="AO351" s="7"/>
      <c r="AP351" s="7"/>
      <c r="AQ351" s="7"/>
      <c r="AR351" s="7"/>
      <c r="AS351" s="7"/>
      <c r="AT351" s="280">
        <v>1</v>
      </c>
      <c r="AU351" s="298"/>
      <c r="AV351" s="298"/>
    </row>
    <row r="352" spans="1:48">
      <c r="A352" s="296"/>
      <c r="B352" s="297"/>
      <c r="C352" s="298"/>
      <c r="D352" s="178">
        <v>2</v>
      </c>
      <c r="E352" s="178"/>
      <c r="F352" s="298"/>
      <c r="G352" s="302"/>
      <c r="H352" s="298"/>
      <c r="I352" s="298"/>
      <c r="J352" s="178"/>
      <c r="K352" s="303"/>
      <c r="L352" s="244"/>
      <c r="M352" s="303">
        <v>0</v>
      </c>
      <c r="N352" s="298"/>
      <c r="O352" s="315"/>
      <c r="P352" s="298"/>
      <c r="Q352" s="298"/>
      <c r="R352" s="298"/>
      <c r="S352" s="178">
        <f t="shared" si="9"/>
        <v>0</v>
      </c>
      <c r="T352" s="178" t="e">
        <f>VLOOKUP(S352,'標準報酬表(R2.9～)'!A:I,3)</f>
        <v>#N/A</v>
      </c>
      <c r="U352" s="178" t="e">
        <f>VLOOKUP(S352,'標準報酬表(R2.9～)'!A:I,4)</f>
        <v>#N/A</v>
      </c>
      <c r="V352" s="178" t="e">
        <f>VLOOKUP(S352,'標準報酬表(R2.9～)'!A:I,6)</f>
        <v>#N/A</v>
      </c>
      <c r="W352" s="178" t="e">
        <f>VLOOKUP(S352,'標準報酬表(R2.9～)'!A:I,7)</f>
        <v>#N/A</v>
      </c>
      <c r="X352" s="178" t="e">
        <f>VLOOKUP(S352,'標準報酬表(R2.9～)'!A:I,8)</f>
        <v>#N/A</v>
      </c>
      <c r="Y352" s="178" t="e">
        <f>VLOOKUP(S352,'標準報酬表(R2.9～)'!A:I,9)</f>
        <v>#N/A</v>
      </c>
      <c r="Z352" s="298"/>
      <c r="AA352" s="305"/>
      <c r="AB352" s="305"/>
      <c r="AC352" s="305"/>
      <c r="AD352" s="305"/>
      <c r="AE352" s="7"/>
      <c r="AF352" s="307"/>
      <c r="AG352" s="308"/>
      <c r="AH352" s="309"/>
      <c r="AI352" s="310"/>
      <c r="AJ352" s="7"/>
      <c r="AK352" s="7"/>
      <c r="AL352" s="7"/>
      <c r="AN352" s="7"/>
      <c r="AO352" s="7"/>
      <c r="AP352" s="7"/>
      <c r="AQ352" s="7"/>
      <c r="AR352" s="7"/>
      <c r="AS352" s="7"/>
      <c r="AT352" s="280">
        <v>1</v>
      </c>
      <c r="AU352" s="298"/>
      <c r="AV352" s="298"/>
    </row>
    <row r="353" spans="1:48">
      <c r="A353" s="296"/>
      <c r="B353" s="297"/>
      <c r="C353" s="298"/>
      <c r="D353" s="178">
        <v>2</v>
      </c>
      <c r="E353" s="178"/>
      <c r="F353" s="298"/>
      <c r="G353" s="302"/>
      <c r="H353" s="298"/>
      <c r="I353" s="298"/>
      <c r="J353" s="178"/>
      <c r="K353" s="303"/>
      <c r="L353" s="244"/>
      <c r="M353" s="303">
        <v>0</v>
      </c>
      <c r="N353" s="298"/>
      <c r="O353" s="315"/>
      <c r="P353" s="298"/>
      <c r="Q353" s="298"/>
      <c r="R353" s="298"/>
      <c r="S353" s="178">
        <f t="shared" si="9"/>
        <v>0</v>
      </c>
      <c r="T353" s="178" t="e">
        <f>VLOOKUP(S353,'標準報酬表(R2.9～)'!A:I,3)</f>
        <v>#N/A</v>
      </c>
      <c r="U353" s="178" t="e">
        <f>VLOOKUP(S353,'標準報酬表(R2.9～)'!A:I,4)</f>
        <v>#N/A</v>
      </c>
      <c r="V353" s="178" t="e">
        <f>VLOOKUP(S353,'標準報酬表(R2.9～)'!A:I,6)</f>
        <v>#N/A</v>
      </c>
      <c r="W353" s="178" t="e">
        <f>VLOOKUP(S353,'標準報酬表(R2.9～)'!A:I,7)</f>
        <v>#N/A</v>
      </c>
      <c r="X353" s="178" t="e">
        <f>VLOOKUP(S353,'標準報酬表(R2.9～)'!A:I,8)</f>
        <v>#N/A</v>
      </c>
      <c r="Y353" s="178" t="e">
        <f>VLOOKUP(S353,'標準報酬表(R2.9～)'!A:I,9)</f>
        <v>#N/A</v>
      </c>
      <c r="Z353" s="298"/>
      <c r="AA353" s="305"/>
      <c r="AB353" s="305"/>
      <c r="AC353" s="305"/>
      <c r="AD353" s="305"/>
      <c r="AE353" s="7"/>
      <c r="AF353" s="307"/>
      <c r="AG353" s="308"/>
      <c r="AH353" s="309"/>
      <c r="AI353" s="310"/>
      <c r="AJ353" s="7"/>
      <c r="AK353" s="7"/>
      <c r="AL353" s="7"/>
      <c r="AN353" s="7"/>
      <c r="AO353" s="7"/>
      <c r="AP353" s="7"/>
      <c r="AQ353" s="7"/>
      <c r="AR353" s="7"/>
      <c r="AS353" s="7"/>
      <c r="AT353" s="280">
        <v>1</v>
      </c>
      <c r="AU353" s="298"/>
      <c r="AV353" s="298"/>
    </row>
    <row r="354" spans="1:48">
      <c r="A354" s="296"/>
      <c r="B354" s="297"/>
      <c r="C354" s="298"/>
      <c r="D354" s="178">
        <v>2</v>
      </c>
      <c r="E354" s="178"/>
      <c r="F354" s="298"/>
      <c r="G354" s="302"/>
      <c r="H354" s="298"/>
      <c r="I354" s="298"/>
      <c r="J354" s="178"/>
      <c r="K354" s="303"/>
      <c r="L354" s="244"/>
      <c r="M354" s="303">
        <v>0</v>
      </c>
      <c r="N354" s="298"/>
      <c r="O354" s="315"/>
      <c r="P354" s="298"/>
      <c r="Q354" s="298"/>
      <c r="R354" s="298"/>
      <c r="S354" s="178">
        <f t="shared" si="9"/>
        <v>0</v>
      </c>
      <c r="T354" s="178" t="e">
        <f>VLOOKUP(S354,'標準報酬表(R2.9～)'!A:I,3)</f>
        <v>#N/A</v>
      </c>
      <c r="U354" s="178" t="e">
        <f>VLOOKUP(S354,'標準報酬表(R2.9～)'!A:I,4)</f>
        <v>#N/A</v>
      </c>
      <c r="V354" s="178" t="e">
        <f>VLOOKUP(S354,'標準報酬表(R2.9～)'!A:I,6)</f>
        <v>#N/A</v>
      </c>
      <c r="W354" s="178" t="e">
        <f>VLOOKUP(S354,'標準報酬表(R2.9～)'!A:I,7)</f>
        <v>#N/A</v>
      </c>
      <c r="X354" s="178" t="e">
        <f>VLOOKUP(S354,'標準報酬表(R2.9～)'!A:I,8)</f>
        <v>#N/A</v>
      </c>
      <c r="Y354" s="178" t="e">
        <f>VLOOKUP(S354,'標準報酬表(R2.9～)'!A:I,9)</f>
        <v>#N/A</v>
      </c>
      <c r="Z354" s="298"/>
      <c r="AA354" s="305"/>
      <c r="AB354" s="305"/>
      <c r="AC354" s="305"/>
      <c r="AD354" s="305"/>
      <c r="AE354" s="7"/>
      <c r="AF354" s="307"/>
      <c r="AG354" s="308"/>
      <c r="AH354" s="309"/>
      <c r="AI354" s="310"/>
      <c r="AJ354" s="7"/>
      <c r="AK354" s="7"/>
      <c r="AL354" s="7"/>
      <c r="AN354" s="7"/>
      <c r="AO354" s="7"/>
      <c r="AP354" s="7"/>
      <c r="AQ354" s="7"/>
      <c r="AR354" s="7"/>
      <c r="AS354" s="7"/>
      <c r="AT354" s="280">
        <v>1</v>
      </c>
      <c r="AU354" s="298"/>
      <c r="AV354" s="298"/>
    </row>
    <row r="355" spans="1:48">
      <c r="A355" s="296"/>
      <c r="B355" s="297"/>
      <c r="C355" s="298"/>
      <c r="D355" s="178">
        <v>2</v>
      </c>
      <c r="E355" s="178"/>
      <c r="F355" s="298"/>
      <c r="G355" s="302"/>
      <c r="H355" s="298"/>
      <c r="I355" s="298"/>
      <c r="J355" s="178"/>
      <c r="K355" s="303"/>
      <c r="L355" s="244"/>
      <c r="M355" s="303">
        <v>0</v>
      </c>
      <c r="N355" s="298"/>
      <c r="O355" s="315"/>
      <c r="P355" s="298"/>
      <c r="Q355" s="298"/>
      <c r="R355" s="298"/>
      <c r="S355" s="178">
        <f t="shared" si="9"/>
        <v>0</v>
      </c>
      <c r="T355" s="178" t="e">
        <f>VLOOKUP(S355,'標準報酬表(R2.9～)'!A:I,3)</f>
        <v>#N/A</v>
      </c>
      <c r="U355" s="178" t="e">
        <f>VLOOKUP(S355,'標準報酬表(R2.9～)'!A:I,4)</f>
        <v>#N/A</v>
      </c>
      <c r="V355" s="178" t="e">
        <f>VLOOKUP(S355,'標準報酬表(R2.9～)'!A:I,6)</f>
        <v>#N/A</v>
      </c>
      <c r="W355" s="178" t="e">
        <f>VLOOKUP(S355,'標準報酬表(R2.9～)'!A:I,7)</f>
        <v>#N/A</v>
      </c>
      <c r="X355" s="178" t="e">
        <f>VLOOKUP(S355,'標準報酬表(R2.9～)'!A:I,8)</f>
        <v>#N/A</v>
      </c>
      <c r="Y355" s="178" t="e">
        <f>VLOOKUP(S355,'標準報酬表(R2.9～)'!A:I,9)</f>
        <v>#N/A</v>
      </c>
      <c r="Z355" s="298"/>
      <c r="AA355" s="305"/>
      <c r="AB355" s="305"/>
      <c r="AC355" s="305"/>
      <c r="AD355" s="305"/>
      <c r="AE355" s="7"/>
      <c r="AF355" s="307"/>
      <c r="AG355" s="308"/>
      <c r="AH355" s="309"/>
      <c r="AI355" s="310"/>
      <c r="AJ355" s="7"/>
      <c r="AK355" s="7"/>
      <c r="AL355" s="7"/>
      <c r="AN355" s="7"/>
      <c r="AO355" s="7"/>
      <c r="AP355" s="7"/>
      <c r="AQ355" s="7"/>
      <c r="AR355" s="7"/>
      <c r="AS355" s="7"/>
      <c r="AT355" s="280">
        <v>1</v>
      </c>
      <c r="AU355" s="298"/>
      <c r="AV355" s="298"/>
    </row>
    <row r="356" spans="1:48">
      <c r="A356" s="296"/>
      <c r="B356" s="297"/>
      <c r="C356" s="298"/>
      <c r="D356" s="178">
        <v>2</v>
      </c>
      <c r="E356" s="178"/>
      <c r="F356" s="298"/>
      <c r="G356" s="302"/>
      <c r="H356" s="298"/>
      <c r="I356" s="298"/>
      <c r="J356" s="178"/>
      <c r="K356" s="303"/>
      <c r="L356" s="244"/>
      <c r="M356" s="303">
        <v>0</v>
      </c>
      <c r="N356" s="298"/>
      <c r="O356" s="315"/>
      <c r="P356" s="298"/>
      <c r="Q356" s="298"/>
      <c r="R356" s="298"/>
      <c r="S356" s="178">
        <f t="shared" si="9"/>
        <v>0</v>
      </c>
      <c r="T356" s="178" t="e">
        <f>VLOOKUP(S356,'標準報酬表(R2.9～)'!A:I,3)</f>
        <v>#N/A</v>
      </c>
      <c r="U356" s="178" t="e">
        <f>VLOOKUP(S356,'標準報酬表(R2.9～)'!A:I,4)</f>
        <v>#N/A</v>
      </c>
      <c r="V356" s="178" t="e">
        <f>VLOOKUP(S356,'標準報酬表(R2.9～)'!A:I,6)</f>
        <v>#N/A</v>
      </c>
      <c r="W356" s="178" t="e">
        <f>VLOOKUP(S356,'標準報酬表(R2.9～)'!A:I,7)</f>
        <v>#N/A</v>
      </c>
      <c r="X356" s="178" t="e">
        <f>VLOOKUP(S356,'標準報酬表(R2.9～)'!A:I,8)</f>
        <v>#N/A</v>
      </c>
      <c r="Y356" s="178" t="e">
        <f>VLOOKUP(S356,'標準報酬表(R2.9～)'!A:I,9)</f>
        <v>#N/A</v>
      </c>
      <c r="Z356" s="298"/>
      <c r="AA356" s="305"/>
      <c r="AB356" s="305"/>
      <c r="AC356" s="305"/>
      <c r="AD356" s="305"/>
      <c r="AE356" s="7"/>
      <c r="AF356" s="307"/>
      <c r="AG356" s="308"/>
      <c r="AH356" s="309"/>
      <c r="AI356" s="310"/>
      <c r="AJ356" s="7"/>
      <c r="AK356" s="7"/>
      <c r="AL356" s="7"/>
      <c r="AN356" s="7"/>
      <c r="AO356" s="7"/>
      <c r="AP356" s="7"/>
      <c r="AQ356" s="7"/>
      <c r="AR356" s="7"/>
      <c r="AS356" s="7"/>
      <c r="AT356" s="280">
        <v>1</v>
      </c>
      <c r="AU356" s="298"/>
      <c r="AV356" s="298"/>
    </row>
    <row r="357" spans="1:48">
      <c r="A357" s="296"/>
      <c r="B357" s="297"/>
      <c r="C357" s="298"/>
      <c r="D357" s="178">
        <v>2</v>
      </c>
      <c r="E357" s="178"/>
      <c r="F357" s="298"/>
      <c r="G357" s="302"/>
      <c r="H357" s="298"/>
      <c r="I357" s="298"/>
      <c r="J357" s="178"/>
      <c r="K357" s="303"/>
      <c r="L357" s="244"/>
      <c r="M357" s="303">
        <v>0</v>
      </c>
      <c r="N357" s="298"/>
      <c r="O357" s="315"/>
      <c r="P357" s="298"/>
      <c r="Q357" s="298"/>
      <c r="R357" s="298"/>
      <c r="S357" s="178">
        <f t="shared" si="9"/>
        <v>0</v>
      </c>
      <c r="T357" s="178" t="e">
        <f>VLOOKUP(S357,'標準報酬表(R2.9～)'!A:I,3)</f>
        <v>#N/A</v>
      </c>
      <c r="U357" s="178" t="e">
        <f>VLOOKUP(S357,'標準報酬表(R2.9～)'!A:I,4)</f>
        <v>#N/A</v>
      </c>
      <c r="V357" s="178" t="e">
        <f>VLOOKUP(S357,'標準報酬表(R2.9～)'!A:I,6)</f>
        <v>#N/A</v>
      </c>
      <c r="W357" s="178" t="e">
        <f>VLOOKUP(S357,'標準報酬表(R2.9～)'!A:I,7)</f>
        <v>#N/A</v>
      </c>
      <c r="X357" s="178" t="e">
        <f>VLOOKUP(S357,'標準報酬表(R2.9～)'!A:I,8)</f>
        <v>#N/A</v>
      </c>
      <c r="Y357" s="178" t="e">
        <f>VLOOKUP(S357,'標準報酬表(R2.9～)'!A:I,9)</f>
        <v>#N/A</v>
      </c>
      <c r="Z357" s="298"/>
      <c r="AA357" s="305"/>
      <c r="AB357" s="305"/>
      <c r="AC357" s="305"/>
      <c r="AD357" s="305"/>
      <c r="AE357" s="7"/>
      <c r="AF357" s="307"/>
      <c r="AG357" s="308"/>
      <c r="AH357" s="309"/>
      <c r="AI357" s="310"/>
      <c r="AJ357" s="7"/>
      <c r="AK357" s="7"/>
      <c r="AL357" s="7"/>
      <c r="AN357" s="7"/>
      <c r="AO357" s="7"/>
      <c r="AP357" s="7"/>
      <c r="AQ357" s="7"/>
      <c r="AR357" s="7"/>
      <c r="AS357" s="7"/>
      <c r="AT357" s="280">
        <v>1</v>
      </c>
      <c r="AU357" s="298"/>
      <c r="AV357" s="298"/>
    </row>
    <row r="358" spans="1:48">
      <c r="A358" s="296"/>
      <c r="B358" s="297"/>
      <c r="C358" s="298"/>
      <c r="D358" s="178">
        <v>2</v>
      </c>
      <c r="E358" s="178"/>
      <c r="F358" s="298"/>
      <c r="G358" s="302"/>
      <c r="H358" s="298"/>
      <c r="I358" s="298"/>
      <c r="J358" s="178"/>
      <c r="K358" s="303"/>
      <c r="L358" s="244"/>
      <c r="M358" s="303">
        <v>0</v>
      </c>
      <c r="N358" s="298"/>
      <c r="O358" s="315"/>
      <c r="P358" s="298"/>
      <c r="Q358" s="298"/>
      <c r="R358" s="298"/>
      <c r="S358" s="178">
        <f t="shared" si="9"/>
        <v>0</v>
      </c>
      <c r="T358" s="178" t="e">
        <f>VLOOKUP(S358,'標準報酬表(R2.9～)'!A:I,3)</f>
        <v>#N/A</v>
      </c>
      <c r="U358" s="178" t="e">
        <f>VLOOKUP(S358,'標準報酬表(R2.9～)'!A:I,4)</f>
        <v>#N/A</v>
      </c>
      <c r="V358" s="178" t="e">
        <f>VLOOKUP(S358,'標準報酬表(R2.9～)'!A:I,6)</f>
        <v>#N/A</v>
      </c>
      <c r="W358" s="178" t="e">
        <f>VLOOKUP(S358,'標準報酬表(R2.9～)'!A:I,7)</f>
        <v>#N/A</v>
      </c>
      <c r="X358" s="178" t="e">
        <f>VLOOKUP(S358,'標準報酬表(R2.9～)'!A:I,8)</f>
        <v>#N/A</v>
      </c>
      <c r="Y358" s="178" t="e">
        <f>VLOOKUP(S358,'標準報酬表(R2.9～)'!A:I,9)</f>
        <v>#N/A</v>
      </c>
      <c r="Z358" s="298"/>
      <c r="AA358" s="305"/>
      <c r="AB358" s="305"/>
      <c r="AC358" s="305"/>
      <c r="AD358" s="305"/>
      <c r="AE358" s="7"/>
      <c r="AF358" s="307"/>
      <c r="AG358" s="308"/>
      <c r="AH358" s="309"/>
      <c r="AI358" s="310"/>
      <c r="AJ358" s="7"/>
      <c r="AK358" s="7"/>
      <c r="AL358" s="7"/>
      <c r="AN358" s="7"/>
      <c r="AO358" s="7"/>
      <c r="AP358" s="7"/>
      <c r="AQ358" s="7"/>
      <c r="AR358" s="7"/>
      <c r="AS358" s="7"/>
      <c r="AT358" s="280">
        <v>1</v>
      </c>
      <c r="AU358" s="298"/>
      <c r="AV358" s="298"/>
    </row>
    <row r="359" spans="1:48">
      <c r="A359" s="296"/>
      <c r="B359" s="297"/>
      <c r="C359" s="298"/>
      <c r="D359" s="178">
        <v>2</v>
      </c>
      <c r="E359" s="178"/>
      <c r="F359" s="298"/>
      <c r="G359" s="302"/>
      <c r="H359" s="298"/>
      <c r="I359" s="298"/>
      <c r="J359" s="178"/>
      <c r="K359" s="303"/>
      <c r="L359" s="244"/>
      <c r="M359" s="303">
        <v>0</v>
      </c>
      <c r="N359" s="298"/>
      <c r="O359" s="315"/>
      <c r="P359" s="298"/>
      <c r="Q359" s="298"/>
      <c r="R359" s="298"/>
      <c r="S359" s="178">
        <f t="shared" si="9"/>
        <v>0</v>
      </c>
      <c r="T359" s="178" t="e">
        <f>VLOOKUP(S359,'標準報酬表(R2.9～)'!A:I,3)</f>
        <v>#N/A</v>
      </c>
      <c r="U359" s="178" t="e">
        <f>VLOOKUP(S359,'標準報酬表(R2.9～)'!A:I,4)</f>
        <v>#N/A</v>
      </c>
      <c r="V359" s="178" t="e">
        <f>VLOOKUP(S359,'標準報酬表(R2.9～)'!A:I,6)</f>
        <v>#N/A</v>
      </c>
      <c r="W359" s="178" t="e">
        <f>VLOOKUP(S359,'標準報酬表(R2.9～)'!A:I,7)</f>
        <v>#N/A</v>
      </c>
      <c r="X359" s="178" t="e">
        <f>VLOOKUP(S359,'標準報酬表(R2.9～)'!A:I,8)</f>
        <v>#N/A</v>
      </c>
      <c r="Y359" s="178" t="e">
        <f>VLOOKUP(S359,'標準報酬表(R2.9～)'!A:I,9)</f>
        <v>#N/A</v>
      </c>
      <c r="Z359" s="298"/>
      <c r="AA359" s="305"/>
      <c r="AB359" s="305"/>
      <c r="AC359" s="305"/>
      <c r="AD359" s="305"/>
      <c r="AE359" s="7"/>
      <c r="AF359" s="307"/>
      <c r="AG359" s="308"/>
      <c r="AH359" s="309"/>
      <c r="AI359" s="310"/>
      <c r="AJ359" s="7"/>
      <c r="AK359" s="7"/>
      <c r="AL359" s="7"/>
      <c r="AN359" s="7"/>
      <c r="AO359" s="7"/>
      <c r="AP359" s="7"/>
      <c r="AQ359" s="7"/>
      <c r="AR359" s="7"/>
      <c r="AS359" s="7"/>
      <c r="AT359" s="280">
        <v>1</v>
      </c>
      <c r="AU359" s="298"/>
      <c r="AV359" s="298"/>
    </row>
    <row r="360" spans="1:48">
      <c r="A360" s="296"/>
      <c r="B360" s="297"/>
      <c r="C360" s="298"/>
      <c r="D360" s="178">
        <v>2</v>
      </c>
      <c r="E360" s="178"/>
      <c r="F360" s="298"/>
      <c r="G360" s="302"/>
      <c r="H360" s="298"/>
      <c r="I360" s="298"/>
      <c r="J360" s="178"/>
      <c r="K360" s="303"/>
      <c r="L360" s="244"/>
      <c r="M360" s="303">
        <v>0</v>
      </c>
      <c r="N360" s="298"/>
      <c r="O360" s="315"/>
      <c r="P360" s="298"/>
      <c r="Q360" s="298"/>
      <c r="R360" s="298"/>
      <c r="S360" s="178">
        <f t="shared" si="9"/>
        <v>0</v>
      </c>
      <c r="T360" s="178" t="e">
        <f>VLOOKUP(S360,'標準報酬表(R2.9～)'!A:I,3)</f>
        <v>#N/A</v>
      </c>
      <c r="U360" s="178" t="e">
        <f>VLOOKUP(S360,'標準報酬表(R2.9～)'!A:I,4)</f>
        <v>#N/A</v>
      </c>
      <c r="V360" s="178" t="e">
        <f>VLOOKUP(S360,'標準報酬表(R2.9～)'!A:I,6)</f>
        <v>#N/A</v>
      </c>
      <c r="W360" s="178" t="e">
        <f>VLOOKUP(S360,'標準報酬表(R2.9～)'!A:I,7)</f>
        <v>#N/A</v>
      </c>
      <c r="X360" s="178" t="e">
        <f>VLOOKUP(S360,'標準報酬表(R2.9～)'!A:I,8)</f>
        <v>#N/A</v>
      </c>
      <c r="Y360" s="178" t="e">
        <f>VLOOKUP(S360,'標準報酬表(R2.9～)'!A:I,9)</f>
        <v>#N/A</v>
      </c>
      <c r="Z360" s="298"/>
      <c r="AA360" s="305"/>
      <c r="AB360" s="305"/>
      <c r="AC360" s="305"/>
      <c r="AD360" s="305"/>
      <c r="AE360" s="7"/>
      <c r="AF360" s="307"/>
      <c r="AG360" s="308"/>
      <c r="AH360" s="309"/>
      <c r="AI360" s="310"/>
      <c r="AJ360" s="7"/>
      <c r="AK360" s="7"/>
      <c r="AL360" s="7"/>
      <c r="AN360" s="7"/>
      <c r="AO360" s="7"/>
      <c r="AP360" s="7"/>
      <c r="AQ360" s="7"/>
      <c r="AR360" s="7"/>
      <c r="AS360" s="7"/>
      <c r="AT360" s="280">
        <v>1</v>
      </c>
      <c r="AU360" s="298"/>
      <c r="AV360" s="298"/>
    </row>
    <row r="361" spans="1:48">
      <c r="A361" s="296"/>
      <c r="B361" s="297"/>
      <c r="C361" s="298"/>
      <c r="D361" s="178">
        <v>2</v>
      </c>
      <c r="E361" s="178"/>
      <c r="F361" s="298"/>
      <c r="G361" s="302"/>
      <c r="H361" s="298"/>
      <c r="I361" s="298"/>
      <c r="J361" s="178"/>
      <c r="K361" s="303"/>
      <c r="L361" s="244"/>
      <c r="M361" s="303">
        <v>0</v>
      </c>
      <c r="N361" s="298"/>
      <c r="O361" s="315"/>
      <c r="P361" s="298"/>
      <c r="Q361" s="298"/>
      <c r="R361" s="298"/>
      <c r="S361" s="178">
        <f t="shared" si="9"/>
        <v>0</v>
      </c>
      <c r="T361" s="178" t="e">
        <f>VLOOKUP(S361,'標準報酬表(R2.9～)'!A:I,3)</f>
        <v>#N/A</v>
      </c>
      <c r="U361" s="178" t="e">
        <f>VLOOKUP(S361,'標準報酬表(R2.9～)'!A:I,4)</f>
        <v>#N/A</v>
      </c>
      <c r="V361" s="178" t="e">
        <f>VLOOKUP(S361,'標準報酬表(R2.9～)'!A:I,6)</f>
        <v>#N/A</v>
      </c>
      <c r="W361" s="178" t="e">
        <f>VLOOKUP(S361,'標準報酬表(R2.9～)'!A:I,7)</f>
        <v>#N/A</v>
      </c>
      <c r="X361" s="178" t="e">
        <f>VLOOKUP(S361,'標準報酬表(R2.9～)'!A:I,8)</f>
        <v>#N/A</v>
      </c>
      <c r="Y361" s="178" t="e">
        <f>VLOOKUP(S361,'標準報酬表(R2.9～)'!A:I,9)</f>
        <v>#N/A</v>
      </c>
      <c r="Z361" s="298"/>
      <c r="AA361" s="305"/>
      <c r="AB361" s="305"/>
      <c r="AC361" s="305"/>
      <c r="AD361" s="305"/>
      <c r="AE361" s="7"/>
      <c r="AF361" s="307"/>
      <c r="AG361" s="308"/>
      <c r="AH361" s="309"/>
      <c r="AI361" s="310"/>
      <c r="AJ361" s="7"/>
      <c r="AK361" s="7"/>
      <c r="AL361" s="7"/>
      <c r="AN361" s="7"/>
      <c r="AO361" s="7"/>
      <c r="AP361" s="7"/>
      <c r="AQ361" s="7"/>
      <c r="AR361" s="7"/>
      <c r="AS361" s="7"/>
      <c r="AT361" s="280">
        <v>1</v>
      </c>
      <c r="AU361" s="298"/>
      <c r="AV361" s="298"/>
    </row>
    <row r="362" spans="1:48">
      <c r="A362" s="296"/>
      <c r="B362" s="297"/>
      <c r="C362" s="298"/>
      <c r="D362" s="178">
        <v>2</v>
      </c>
      <c r="E362" s="178"/>
      <c r="F362" s="298"/>
      <c r="G362" s="302"/>
      <c r="H362" s="298"/>
      <c r="I362" s="298"/>
      <c r="J362" s="178"/>
      <c r="K362" s="303"/>
      <c r="L362" s="244"/>
      <c r="M362" s="303">
        <v>0</v>
      </c>
      <c r="N362" s="298"/>
      <c r="O362" s="315"/>
      <c r="P362" s="298"/>
      <c r="Q362" s="298"/>
      <c r="R362" s="298"/>
      <c r="S362" s="178">
        <f t="shared" si="9"/>
        <v>0</v>
      </c>
      <c r="T362" s="178" t="e">
        <f>VLOOKUP(S362,'標準報酬表(R2.9～)'!A:I,3)</f>
        <v>#N/A</v>
      </c>
      <c r="U362" s="178" t="e">
        <f>VLOOKUP(S362,'標準報酬表(R2.9～)'!A:I,4)</f>
        <v>#N/A</v>
      </c>
      <c r="V362" s="178" t="e">
        <f>VLOOKUP(S362,'標準報酬表(R2.9～)'!A:I,6)</f>
        <v>#N/A</v>
      </c>
      <c r="W362" s="178" t="e">
        <f>VLOOKUP(S362,'標準報酬表(R2.9～)'!A:I,7)</f>
        <v>#N/A</v>
      </c>
      <c r="X362" s="178" t="e">
        <f>VLOOKUP(S362,'標準報酬表(R2.9～)'!A:I,8)</f>
        <v>#N/A</v>
      </c>
      <c r="Y362" s="178" t="e">
        <f>VLOOKUP(S362,'標準報酬表(R2.9～)'!A:I,9)</f>
        <v>#N/A</v>
      </c>
      <c r="Z362" s="298"/>
      <c r="AA362" s="305"/>
      <c r="AB362" s="305"/>
      <c r="AC362" s="305"/>
      <c r="AD362" s="305"/>
      <c r="AE362" s="7"/>
      <c r="AF362" s="307"/>
      <c r="AG362" s="308"/>
      <c r="AH362" s="309"/>
      <c r="AI362" s="310"/>
      <c r="AJ362" s="7"/>
      <c r="AK362" s="7"/>
      <c r="AL362" s="7"/>
      <c r="AN362" s="7"/>
      <c r="AO362" s="7"/>
      <c r="AP362" s="7"/>
      <c r="AQ362" s="7"/>
      <c r="AR362" s="7"/>
      <c r="AS362" s="7"/>
      <c r="AT362" s="280">
        <v>1</v>
      </c>
      <c r="AU362" s="298"/>
      <c r="AV362" s="298"/>
    </row>
    <row r="363" spans="1:48">
      <c r="A363" s="296"/>
      <c r="B363" s="297"/>
      <c r="C363" s="298"/>
      <c r="D363" s="178">
        <v>2</v>
      </c>
      <c r="E363" s="178"/>
      <c r="F363" s="298"/>
      <c r="G363" s="302"/>
      <c r="H363" s="298"/>
      <c r="I363" s="298"/>
      <c r="J363" s="178"/>
      <c r="K363" s="303"/>
      <c r="L363" s="244"/>
      <c r="M363" s="303">
        <v>0</v>
      </c>
      <c r="N363" s="298"/>
      <c r="O363" s="315"/>
      <c r="P363" s="298"/>
      <c r="Q363" s="298"/>
      <c r="R363" s="298"/>
      <c r="S363" s="178">
        <f t="shared" si="9"/>
        <v>0</v>
      </c>
      <c r="T363" s="178" t="e">
        <f>VLOOKUP(S363,'標準報酬表(R2.9～)'!A:I,3)</f>
        <v>#N/A</v>
      </c>
      <c r="U363" s="178" t="e">
        <f>VLOOKUP(S363,'標準報酬表(R2.9～)'!A:I,4)</f>
        <v>#N/A</v>
      </c>
      <c r="V363" s="178" t="e">
        <f>VLOOKUP(S363,'標準報酬表(R2.9～)'!A:I,6)</f>
        <v>#N/A</v>
      </c>
      <c r="W363" s="178" t="e">
        <f>VLOOKUP(S363,'標準報酬表(R2.9～)'!A:I,7)</f>
        <v>#N/A</v>
      </c>
      <c r="X363" s="178" t="e">
        <f>VLOOKUP(S363,'標準報酬表(R2.9～)'!A:I,8)</f>
        <v>#N/A</v>
      </c>
      <c r="Y363" s="178" t="e">
        <f>VLOOKUP(S363,'標準報酬表(R2.9～)'!A:I,9)</f>
        <v>#N/A</v>
      </c>
      <c r="Z363" s="298"/>
      <c r="AA363" s="305"/>
      <c r="AB363" s="305"/>
      <c r="AC363" s="305"/>
      <c r="AD363" s="305"/>
      <c r="AE363" s="7"/>
      <c r="AF363" s="307"/>
      <c r="AG363" s="308"/>
      <c r="AH363" s="309"/>
      <c r="AI363" s="310"/>
      <c r="AJ363" s="7"/>
      <c r="AK363" s="7"/>
      <c r="AL363" s="7"/>
      <c r="AN363" s="7"/>
      <c r="AO363" s="7"/>
      <c r="AP363" s="7"/>
      <c r="AQ363" s="7"/>
      <c r="AR363" s="7"/>
      <c r="AS363" s="7"/>
      <c r="AT363" s="280">
        <v>1</v>
      </c>
      <c r="AU363" s="298"/>
      <c r="AV363" s="298"/>
    </row>
    <row r="364" spans="1:48">
      <c r="A364" s="296"/>
      <c r="B364" s="297"/>
      <c r="C364" s="298"/>
      <c r="D364" s="178">
        <v>2</v>
      </c>
      <c r="E364" s="178"/>
      <c r="F364" s="298"/>
      <c r="G364" s="302"/>
      <c r="H364" s="298"/>
      <c r="I364" s="298"/>
      <c r="J364" s="178"/>
      <c r="K364" s="303"/>
      <c r="L364" s="244"/>
      <c r="M364" s="303">
        <v>0</v>
      </c>
      <c r="N364" s="298"/>
      <c r="O364" s="315"/>
      <c r="P364" s="298"/>
      <c r="Q364" s="298"/>
      <c r="R364" s="298"/>
      <c r="S364" s="178">
        <f t="shared" si="9"/>
        <v>0</v>
      </c>
      <c r="T364" s="178" t="e">
        <f>VLOOKUP(S364,'標準報酬表(R2.9～)'!A:I,3)</f>
        <v>#N/A</v>
      </c>
      <c r="U364" s="178" t="e">
        <f>VLOOKUP(S364,'標準報酬表(R2.9～)'!A:I,4)</f>
        <v>#N/A</v>
      </c>
      <c r="V364" s="178" t="e">
        <f>VLOOKUP(S364,'標準報酬表(R2.9～)'!A:I,6)</f>
        <v>#N/A</v>
      </c>
      <c r="W364" s="178" t="e">
        <f>VLOOKUP(S364,'標準報酬表(R2.9～)'!A:I,7)</f>
        <v>#N/A</v>
      </c>
      <c r="X364" s="178" t="e">
        <f>VLOOKUP(S364,'標準報酬表(R2.9～)'!A:I,8)</f>
        <v>#N/A</v>
      </c>
      <c r="Y364" s="178" t="e">
        <f>VLOOKUP(S364,'標準報酬表(R2.9～)'!A:I,9)</f>
        <v>#N/A</v>
      </c>
      <c r="Z364" s="298"/>
      <c r="AA364" s="305"/>
      <c r="AB364" s="305"/>
      <c r="AC364" s="305"/>
      <c r="AD364" s="305"/>
      <c r="AE364" s="7"/>
      <c r="AF364" s="307"/>
      <c r="AG364" s="308"/>
      <c r="AH364" s="309"/>
      <c r="AI364" s="310"/>
      <c r="AJ364" s="7"/>
      <c r="AK364" s="7"/>
      <c r="AL364" s="7"/>
      <c r="AN364" s="7"/>
      <c r="AO364" s="7"/>
      <c r="AP364" s="7"/>
      <c r="AQ364" s="7"/>
      <c r="AR364" s="7"/>
      <c r="AS364" s="7"/>
      <c r="AT364" s="280">
        <v>1</v>
      </c>
      <c r="AU364" s="298"/>
      <c r="AV364" s="298"/>
    </row>
    <row r="365" spans="1:48">
      <c r="A365" s="296"/>
      <c r="B365" s="297"/>
      <c r="C365" s="298"/>
      <c r="D365" s="178">
        <v>2</v>
      </c>
      <c r="E365" s="178"/>
      <c r="F365" s="298"/>
      <c r="G365" s="302"/>
      <c r="H365" s="298"/>
      <c r="I365" s="298"/>
      <c r="J365" s="178"/>
      <c r="K365" s="303"/>
      <c r="L365" s="244"/>
      <c r="M365" s="303">
        <v>0</v>
      </c>
      <c r="N365" s="298"/>
      <c r="O365" s="315"/>
      <c r="P365" s="298"/>
      <c r="Q365" s="298"/>
      <c r="R365" s="298"/>
      <c r="S365" s="178">
        <f t="shared" si="9"/>
        <v>0</v>
      </c>
      <c r="T365" s="178" t="e">
        <f>VLOOKUP(S365,'標準報酬表(R2.9～)'!A:I,3)</f>
        <v>#N/A</v>
      </c>
      <c r="U365" s="178" t="e">
        <f>VLOOKUP(S365,'標準報酬表(R2.9～)'!A:I,4)</f>
        <v>#N/A</v>
      </c>
      <c r="V365" s="178" t="e">
        <f>VLOOKUP(S365,'標準報酬表(R2.9～)'!A:I,6)</f>
        <v>#N/A</v>
      </c>
      <c r="W365" s="178" t="e">
        <f>VLOOKUP(S365,'標準報酬表(R2.9～)'!A:I,7)</f>
        <v>#N/A</v>
      </c>
      <c r="X365" s="178" t="e">
        <f>VLOOKUP(S365,'標準報酬表(R2.9～)'!A:I,8)</f>
        <v>#N/A</v>
      </c>
      <c r="Y365" s="178" t="e">
        <f>VLOOKUP(S365,'標準報酬表(R2.9～)'!A:I,9)</f>
        <v>#N/A</v>
      </c>
      <c r="Z365" s="298"/>
      <c r="AA365" s="305"/>
      <c r="AB365" s="305"/>
      <c r="AC365" s="305"/>
      <c r="AD365" s="305"/>
      <c r="AE365" s="7"/>
      <c r="AF365" s="307"/>
      <c r="AG365" s="308"/>
      <c r="AH365" s="309"/>
      <c r="AI365" s="310"/>
      <c r="AJ365" s="7"/>
      <c r="AK365" s="7"/>
      <c r="AL365" s="7"/>
      <c r="AN365" s="7"/>
      <c r="AO365" s="7"/>
      <c r="AP365" s="7"/>
      <c r="AQ365" s="7"/>
      <c r="AR365" s="7"/>
      <c r="AS365" s="7"/>
      <c r="AT365" s="280">
        <v>1</v>
      </c>
      <c r="AU365" s="298"/>
      <c r="AV365" s="298"/>
    </row>
    <row r="366" spans="1:48">
      <c r="A366" s="296"/>
      <c r="B366" s="297"/>
      <c r="C366" s="298"/>
      <c r="D366" s="178">
        <v>2</v>
      </c>
      <c r="E366" s="178"/>
      <c r="F366" s="298"/>
      <c r="G366" s="302"/>
      <c r="H366" s="298"/>
      <c r="I366" s="298"/>
      <c r="J366" s="178"/>
      <c r="K366" s="303"/>
      <c r="L366" s="244"/>
      <c r="M366" s="303">
        <v>0</v>
      </c>
      <c r="N366" s="298"/>
      <c r="O366" s="315"/>
      <c r="P366" s="298"/>
      <c r="Q366" s="298"/>
      <c r="R366" s="298"/>
      <c r="S366" s="178">
        <f t="shared" si="9"/>
        <v>0</v>
      </c>
      <c r="T366" s="178" t="e">
        <f>VLOOKUP(S366,'標準報酬表(R2.9～)'!A:I,3)</f>
        <v>#N/A</v>
      </c>
      <c r="U366" s="178" t="e">
        <f>VLOOKUP(S366,'標準報酬表(R2.9～)'!A:I,4)</f>
        <v>#N/A</v>
      </c>
      <c r="V366" s="178" t="e">
        <f>VLOOKUP(S366,'標準報酬表(R2.9～)'!A:I,6)</f>
        <v>#N/A</v>
      </c>
      <c r="W366" s="178" t="e">
        <f>VLOOKUP(S366,'標準報酬表(R2.9～)'!A:I,7)</f>
        <v>#N/A</v>
      </c>
      <c r="X366" s="178" t="e">
        <f>VLOOKUP(S366,'標準報酬表(R2.9～)'!A:I,8)</f>
        <v>#N/A</v>
      </c>
      <c r="Y366" s="178" t="e">
        <f>VLOOKUP(S366,'標準報酬表(R2.9～)'!A:I,9)</f>
        <v>#N/A</v>
      </c>
      <c r="Z366" s="298"/>
      <c r="AA366" s="305"/>
      <c r="AB366" s="305"/>
      <c r="AC366" s="305"/>
      <c r="AD366" s="305"/>
      <c r="AE366" s="7"/>
      <c r="AF366" s="307"/>
      <c r="AG366" s="308"/>
      <c r="AH366" s="309"/>
      <c r="AI366" s="310"/>
      <c r="AJ366" s="7"/>
      <c r="AK366" s="7"/>
      <c r="AL366" s="7"/>
      <c r="AN366" s="7"/>
      <c r="AO366" s="7"/>
      <c r="AP366" s="7"/>
      <c r="AQ366" s="7"/>
      <c r="AR366" s="7"/>
      <c r="AS366" s="7"/>
      <c r="AT366" s="280">
        <v>1</v>
      </c>
      <c r="AU366" s="298"/>
      <c r="AV366" s="298"/>
    </row>
    <row r="367" spans="1:48">
      <c r="A367" s="296"/>
      <c r="B367" s="297"/>
      <c r="C367" s="298"/>
      <c r="D367" s="178">
        <v>2</v>
      </c>
      <c r="E367" s="178"/>
      <c r="F367" s="298"/>
      <c r="G367" s="302"/>
      <c r="H367" s="298"/>
      <c r="I367" s="298"/>
      <c r="J367" s="178"/>
      <c r="K367" s="303"/>
      <c r="L367" s="244"/>
      <c r="M367" s="303">
        <v>0</v>
      </c>
      <c r="N367" s="298"/>
      <c r="O367" s="315"/>
      <c r="P367" s="298"/>
      <c r="Q367" s="298"/>
      <c r="R367" s="298"/>
      <c r="S367" s="178">
        <f t="shared" si="9"/>
        <v>0</v>
      </c>
      <c r="T367" s="178" t="e">
        <f>VLOOKUP(S367,'標準報酬表(R2.9～)'!A:I,3)</f>
        <v>#N/A</v>
      </c>
      <c r="U367" s="178" t="e">
        <f>VLOOKUP(S367,'標準報酬表(R2.9～)'!A:I,4)</f>
        <v>#N/A</v>
      </c>
      <c r="V367" s="178" t="e">
        <f>VLOOKUP(S367,'標準報酬表(R2.9～)'!A:I,6)</f>
        <v>#N/A</v>
      </c>
      <c r="W367" s="178" t="e">
        <f>VLOOKUP(S367,'標準報酬表(R2.9～)'!A:I,7)</f>
        <v>#N/A</v>
      </c>
      <c r="X367" s="178" t="e">
        <f>VLOOKUP(S367,'標準報酬表(R2.9～)'!A:I,8)</f>
        <v>#N/A</v>
      </c>
      <c r="Y367" s="178" t="e">
        <f>VLOOKUP(S367,'標準報酬表(R2.9～)'!A:I,9)</f>
        <v>#N/A</v>
      </c>
      <c r="Z367" s="298"/>
      <c r="AA367" s="305"/>
      <c r="AB367" s="305"/>
      <c r="AC367" s="305"/>
      <c r="AD367" s="305"/>
      <c r="AE367" s="7"/>
      <c r="AF367" s="307"/>
      <c r="AG367" s="308"/>
      <c r="AH367" s="309"/>
      <c r="AI367" s="310"/>
      <c r="AJ367" s="7"/>
      <c r="AK367" s="7"/>
      <c r="AL367" s="7"/>
      <c r="AN367" s="7"/>
      <c r="AO367" s="7"/>
      <c r="AP367" s="7"/>
      <c r="AQ367" s="7"/>
      <c r="AR367" s="7"/>
      <c r="AS367" s="7"/>
      <c r="AT367" s="280">
        <v>1</v>
      </c>
      <c r="AU367" s="298"/>
      <c r="AV367" s="298"/>
    </row>
    <row r="368" spans="1:48">
      <c r="A368" s="296"/>
      <c r="B368" s="297"/>
      <c r="C368" s="298"/>
      <c r="D368" s="178">
        <v>2</v>
      </c>
      <c r="E368" s="178"/>
      <c r="F368" s="298"/>
      <c r="G368" s="302"/>
      <c r="H368" s="298"/>
      <c r="I368" s="298"/>
      <c r="J368" s="178"/>
      <c r="K368" s="303"/>
      <c r="L368" s="244"/>
      <c r="M368" s="303">
        <v>0</v>
      </c>
      <c r="N368" s="298"/>
      <c r="O368" s="315"/>
      <c r="P368" s="298"/>
      <c r="Q368" s="298"/>
      <c r="R368" s="298"/>
      <c r="S368" s="178">
        <f t="shared" si="9"/>
        <v>0</v>
      </c>
      <c r="T368" s="178" t="e">
        <f>VLOOKUP(S368,'標準報酬表(R2.9～)'!A:I,3)</f>
        <v>#N/A</v>
      </c>
      <c r="U368" s="178" t="e">
        <f>VLOOKUP(S368,'標準報酬表(R2.9～)'!A:I,4)</f>
        <v>#N/A</v>
      </c>
      <c r="V368" s="178" t="e">
        <f>VLOOKUP(S368,'標準報酬表(R2.9～)'!A:I,6)</f>
        <v>#N/A</v>
      </c>
      <c r="W368" s="178" t="e">
        <f>VLOOKUP(S368,'標準報酬表(R2.9～)'!A:I,7)</f>
        <v>#N/A</v>
      </c>
      <c r="X368" s="178" t="e">
        <f>VLOOKUP(S368,'標準報酬表(R2.9～)'!A:I,8)</f>
        <v>#N/A</v>
      </c>
      <c r="Y368" s="178" t="e">
        <f>VLOOKUP(S368,'標準報酬表(R2.9～)'!A:I,9)</f>
        <v>#N/A</v>
      </c>
      <c r="Z368" s="298"/>
      <c r="AA368" s="305"/>
      <c r="AB368" s="305"/>
      <c r="AC368" s="305"/>
      <c r="AD368" s="305"/>
      <c r="AE368" s="7"/>
      <c r="AF368" s="307"/>
      <c r="AG368" s="308"/>
      <c r="AH368" s="309"/>
      <c r="AI368" s="310"/>
      <c r="AJ368" s="7"/>
      <c r="AK368" s="7"/>
      <c r="AL368" s="7"/>
      <c r="AN368" s="7"/>
      <c r="AO368" s="7"/>
      <c r="AP368" s="7"/>
      <c r="AQ368" s="7"/>
      <c r="AR368" s="7"/>
      <c r="AS368" s="7"/>
      <c r="AT368" s="280">
        <v>1</v>
      </c>
      <c r="AU368" s="298"/>
      <c r="AV368" s="298"/>
    </row>
    <row r="369" spans="1:48">
      <c r="A369" s="296"/>
      <c r="B369" s="297"/>
      <c r="C369" s="298"/>
      <c r="D369" s="178">
        <v>2</v>
      </c>
      <c r="E369" s="178"/>
      <c r="F369" s="298"/>
      <c r="G369" s="302"/>
      <c r="H369" s="298"/>
      <c r="I369" s="298"/>
      <c r="J369" s="178"/>
      <c r="K369" s="303"/>
      <c r="L369" s="244"/>
      <c r="M369" s="303">
        <v>0</v>
      </c>
      <c r="N369" s="298"/>
      <c r="O369" s="315"/>
      <c r="P369" s="298"/>
      <c r="Q369" s="298"/>
      <c r="R369" s="298"/>
      <c r="S369" s="178">
        <f t="shared" si="9"/>
        <v>0</v>
      </c>
      <c r="T369" s="178" t="e">
        <f>VLOOKUP(S369,'標準報酬表(R2.9～)'!A:I,3)</f>
        <v>#N/A</v>
      </c>
      <c r="U369" s="178" t="e">
        <f>VLOOKUP(S369,'標準報酬表(R2.9～)'!A:I,4)</f>
        <v>#N/A</v>
      </c>
      <c r="V369" s="178" t="e">
        <f>VLOOKUP(S369,'標準報酬表(R2.9～)'!A:I,6)</f>
        <v>#N/A</v>
      </c>
      <c r="W369" s="178" t="e">
        <f>VLOOKUP(S369,'標準報酬表(R2.9～)'!A:I,7)</f>
        <v>#N/A</v>
      </c>
      <c r="X369" s="178" t="e">
        <f>VLOOKUP(S369,'標準報酬表(R2.9～)'!A:I,8)</f>
        <v>#N/A</v>
      </c>
      <c r="Y369" s="178" t="e">
        <f>VLOOKUP(S369,'標準報酬表(R2.9～)'!A:I,9)</f>
        <v>#N/A</v>
      </c>
      <c r="Z369" s="298"/>
      <c r="AA369" s="305"/>
      <c r="AB369" s="305"/>
      <c r="AC369" s="305"/>
      <c r="AD369" s="305"/>
      <c r="AE369" s="7"/>
      <c r="AF369" s="307"/>
      <c r="AG369" s="308"/>
      <c r="AH369" s="309"/>
      <c r="AI369" s="310"/>
      <c r="AJ369" s="7"/>
      <c r="AK369" s="7"/>
      <c r="AL369" s="7"/>
      <c r="AN369" s="7"/>
      <c r="AO369" s="7"/>
      <c r="AP369" s="7"/>
      <c r="AQ369" s="7"/>
      <c r="AR369" s="7"/>
      <c r="AS369" s="7"/>
      <c r="AT369" s="280">
        <v>1</v>
      </c>
      <c r="AU369" s="298"/>
      <c r="AV369" s="298"/>
    </row>
    <row r="370" spans="1:48">
      <c r="A370" s="296"/>
      <c r="B370" s="297"/>
      <c r="C370" s="298"/>
      <c r="D370" s="178">
        <v>2</v>
      </c>
      <c r="E370" s="178"/>
      <c r="F370" s="298"/>
      <c r="G370" s="302"/>
      <c r="H370" s="298"/>
      <c r="I370" s="298"/>
      <c r="J370" s="178"/>
      <c r="K370" s="303"/>
      <c r="L370" s="244"/>
      <c r="M370" s="303">
        <v>0</v>
      </c>
      <c r="N370" s="298"/>
      <c r="O370" s="315"/>
      <c r="P370" s="298"/>
      <c r="Q370" s="298"/>
      <c r="R370" s="298"/>
      <c r="S370" s="178">
        <f t="shared" si="9"/>
        <v>0</v>
      </c>
      <c r="T370" s="178" t="e">
        <f>VLOOKUP(S370,'標準報酬表(R2.9～)'!A:I,3)</f>
        <v>#N/A</v>
      </c>
      <c r="U370" s="178" t="e">
        <f>VLOOKUP(S370,'標準報酬表(R2.9～)'!A:I,4)</f>
        <v>#N/A</v>
      </c>
      <c r="V370" s="178" t="e">
        <f>VLOOKUP(S370,'標準報酬表(R2.9～)'!A:I,6)</f>
        <v>#N/A</v>
      </c>
      <c r="W370" s="178" t="e">
        <f>VLOOKUP(S370,'標準報酬表(R2.9～)'!A:I,7)</f>
        <v>#N/A</v>
      </c>
      <c r="X370" s="178" t="e">
        <f>VLOOKUP(S370,'標準報酬表(R2.9～)'!A:I,8)</f>
        <v>#N/A</v>
      </c>
      <c r="Y370" s="178" t="e">
        <f>VLOOKUP(S370,'標準報酬表(R2.9～)'!A:I,9)</f>
        <v>#N/A</v>
      </c>
      <c r="Z370" s="298"/>
      <c r="AA370" s="305"/>
      <c r="AB370" s="305"/>
      <c r="AC370" s="305"/>
      <c r="AD370" s="305"/>
      <c r="AE370" s="7"/>
      <c r="AF370" s="307"/>
      <c r="AG370" s="308"/>
      <c r="AH370" s="309"/>
      <c r="AI370" s="310"/>
      <c r="AJ370" s="7"/>
      <c r="AK370" s="7"/>
      <c r="AL370" s="7"/>
      <c r="AN370" s="7"/>
      <c r="AO370" s="7"/>
      <c r="AP370" s="7"/>
      <c r="AQ370" s="7"/>
      <c r="AR370" s="7"/>
      <c r="AS370" s="7"/>
      <c r="AT370" s="280">
        <v>1</v>
      </c>
      <c r="AU370" s="298"/>
      <c r="AV370" s="298"/>
    </row>
    <row r="371" spans="1:48">
      <c r="A371" s="296"/>
      <c r="B371" s="297"/>
      <c r="C371" s="298"/>
      <c r="D371" s="178">
        <v>2</v>
      </c>
      <c r="E371" s="178"/>
      <c r="F371" s="298"/>
      <c r="G371" s="302"/>
      <c r="H371" s="298"/>
      <c r="I371" s="298"/>
      <c r="J371" s="178"/>
      <c r="K371" s="303"/>
      <c r="L371" s="244"/>
      <c r="M371" s="303">
        <v>0</v>
      </c>
      <c r="N371" s="298"/>
      <c r="O371" s="315"/>
      <c r="P371" s="298"/>
      <c r="Q371" s="298"/>
      <c r="R371" s="298"/>
      <c r="S371" s="178">
        <f t="shared" si="9"/>
        <v>0</v>
      </c>
      <c r="T371" s="178" t="e">
        <f>VLOOKUP(S371,'標準報酬表(R2.9～)'!A:I,3)</f>
        <v>#N/A</v>
      </c>
      <c r="U371" s="178" t="e">
        <f>VLOOKUP(S371,'標準報酬表(R2.9～)'!A:I,4)</f>
        <v>#N/A</v>
      </c>
      <c r="V371" s="178" t="e">
        <f>VLOOKUP(S371,'標準報酬表(R2.9～)'!A:I,6)</f>
        <v>#N/A</v>
      </c>
      <c r="W371" s="178" t="e">
        <f>VLOOKUP(S371,'標準報酬表(R2.9～)'!A:I,7)</f>
        <v>#N/A</v>
      </c>
      <c r="X371" s="178" t="e">
        <f>VLOOKUP(S371,'標準報酬表(R2.9～)'!A:I,8)</f>
        <v>#N/A</v>
      </c>
      <c r="Y371" s="178" t="e">
        <f>VLOOKUP(S371,'標準報酬表(R2.9～)'!A:I,9)</f>
        <v>#N/A</v>
      </c>
      <c r="Z371" s="298"/>
      <c r="AA371" s="305"/>
      <c r="AB371" s="305"/>
      <c r="AC371" s="305"/>
      <c r="AD371" s="305"/>
      <c r="AE371" s="7"/>
      <c r="AF371" s="307"/>
      <c r="AG371" s="308"/>
      <c r="AH371" s="309"/>
      <c r="AI371" s="310"/>
      <c r="AJ371" s="7"/>
      <c r="AK371" s="7"/>
      <c r="AL371" s="7"/>
      <c r="AN371" s="7"/>
      <c r="AO371" s="7"/>
      <c r="AP371" s="7"/>
      <c r="AQ371" s="7"/>
      <c r="AR371" s="7"/>
      <c r="AS371" s="7"/>
      <c r="AT371" s="280">
        <v>1</v>
      </c>
      <c r="AU371" s="298"/>
      <c r="AV371" s="298"/>
    </row>
    <row r="372" spans="1:48">
      <c r="A372" s="296"/>
      <c r="B372" s="297"/>
      <c r="C372" s="298"/>
      <c r="D372" s="178">
        <v>2</v>
      </c>
      <c r="E372" s="178"/>
      <c r="F372" s="298"/>
      <c r="G372" s="302"/>
      <c r="H372" s="298"/>
      <c r="I372" s="298"/>
      <c r="J372" s="178"/>
      <c r="K372" s="303"/>
      <c r="L372" s="244"/>
      <c r="M372" s="303">
        <v>0</v>
      </c>
      <c r="N372" s="298"/>
      <c r="O372" s="315"/>
      <c r="P372" s="298"/>
      <c r="Q372" s="298"/>
      <c r="R372" s="298"/>
      <c r="S372" s="178">
        <f t="shared" si="9"/>
        <v>0</v>
      </c>
      <c r="T372" s="178" t="e">
        <f>VLOOKUP(S372,'標準報酬表(R2.9～)'!A:I,3)</f>
        <v>#N/A</v>
      </c>
      <c r="U372" s="178" t="e">
        <f>VLOOKUP(S372,'標準報酬表(R2.9～)'!A:I,4)</f>
        <v>#N/A</v>
      </c>
      <c r="V372" s="178" t="e">
        <f>VLOOKUP(S372,'標準報酬表(R2.9～)'!A:I,6)</f>
        <v>#N/A</v>
      </c>
      <c r="W372" s="178" t="e">
        <f>VLOOKUP(S372,'標準報酬表(R2.9～)'!A:I,7)</f>
        <v>#N/A</v>
      </c>
      <c r="X372" s="178" t="e">
        <f>VLOOKUP(S372,'標準報酬表(R2.9～)'!A:I,8)</f>
        <v>#N/A</v>
      </c>
      <c r="Y372" s="178" t="e">
        <f>VLOOKUP(S372,'標準報酬表(R2.9～)'!A:I,9)</f>
        <v>#N/A</v>
      </c>
      <c r="Z372" s="298"/>
      <c r="AA372" s="305"/>
      <c r="AB372" s="305"/>
      <c r="AC372" s="305"/>
      <c r="AD372" s="305"/>
      <c r="AE372" s="7"/>
      <c r="AF372" s="307"/>
      <c r="AG372" s="308"/>
      <c r="AH372" s="309"/>
      <c r="AI372" s="310"/>
      <c r="AJ372" s="7"/>
      <c r="AK372" s="7"/>
      <c r="AL372" s="7"/>
      <c r="AN372" s="7"/>
      <c r="AO372" s="7"/>
      <c r="AP372" s="7"/>
      <c r="AQ372" s="7"/>
      <c r="AR372" s="7"/>
      <c r="AS372" s="7"/>
      <c r="AT372" s="280">
        <v>1</v>
      </c>
      <c r="AU372" s="298"/>
      <c r="AV372" s="298"/>
    </row>
    <row r="373" spans="1:48">
      <c r="A373" s="296"/>
      <c r="B373" s="297"/>
      <c r="C373" s="298"/>
      <c r="D373" s="178">
        <v>2</v>
      </c>
      <c r="E373" s="178"/>
      <c r="F373" s="298"/>
      <c r="G373" s="302"/>
      <c r="H373" s="298"/>
      <c r="I373" s="298"/>
      <c r="J373" s="178"/>
      <c r="K373" s="303"/>
      <c r="L373" s="244"/>
      <c r="M373" s="303">
        <v>0</v>
      </c>
      <c r="N373" s="298"/>
      <c r="O373" s="315"/>
      <c r="P373" s="298"/>
      <c r="Q373" s="298"/>
      <c r="R373" s="298"/>
      <c r="S373" s="178">
        <f t="shared" si="9"/>
        <v>0</v>
      </c>
      <c r="T373" s="178" t="e">
        <f>VLOOKUP(S373,'標準報酬表(R2.9～)'!A:I,3)</f>
        <v>#N/A</v>
      </c>
      <c r="U373" s="178" t="e">
        <f>VLOOKUP(S373,'標準報酬表(R2.9～)'!A:I,4)</f>
        <v>#N/A</v>
      </c>
      <c r="V373" s="178" t="e">
        <f>VLOOKUP(S373,'標準報酬表(R2.9～)'!A:I,6)</f>
        <v>#N/A</v>
      </c>
      <c r="W373" s="178" t="e">
        <f>VLOOKUP(S373,'標準報酬表(R2.9～)'!A:I,7)</f>
        <v>#N/A</v>
      </c>
      <c r="X373" s="178" t="e">
        <f>VLOOKUP(S373,'標準報酬表(R2.9～)'!A:I,8)</f>
        <v>#N/A</v>
      </c>
      <c r="Y373" s="178" t="e">
        <f>VLOOKUP(S373,'標準報酬表(R2.9～)'!A:I,9)</f>
        <v>#N/A</v>
      </c>
      <c r="Z373" s="298"/>
      <c r="AA373" s="305"/>
      <c r="AB373" s="305"/>
      <c r="AC373" s="305"/>
      <c r="AD373" s="305"/>
      <c r="AE373" s="7"/>
      <c r="AF373" s="307"/>
      <c r="AG373" s="308"/>
      <c r="AH373" s="309"/>
      <c r="AI373" s="310"/>
      <c r="AJ373" s="7"/>
      <c r="AK373" s="7"/>
      <c r="AL373" s="7"/>
      <c r="AN373" s="7"/>
      <c r="AO373" s="7"/>
      <c r="AP373" s="7"/>
      <c r="AQ373" s="7"/>
      <c r="AR373" s="7"/>
      <c r="AS373" s="7"/>
      <c r="AT373" s="280">
        <v>1</v>
      </c>
      <c r="AU373" s="298"/>
      <c r="AV373" s="298"/>
    </row>
    <row r="374" spans="1:48">
      <c r="A374" s="296"/>
      <c r="B374" s="297"/>
      <c r="C374" s="298"/>
      <c r="D374" s="178">
        <v>2</v>
      </c>
      <c r="E374" s="178"/>
      <c r="F374" s="298"/>
      <c r="G374" s="302"/>
      <c r="H374" s="298"/>
      <c r="I374" s="298"/>
      <c r="J374" s="178"/>
      <c r="K374" s="303"/>
      <c r="L374" s="244"/>
      <c r="M374" s="303">
        <v>0</v>
      </c>
      <c r="N374" s="298"/>
      <c r="O374" s="315"/>
      <c r="P374" s="298"/>
      <c r="Q374" s="298"/>
      <c r="R374" s="298"/>
      <c r="S374" s="178">
        <f t="shared" si="9"/>
        <v>0</v>
      </c>
      <c r="T374" s="178" t="e">
        <f>VLOOKUP(S374,'標準報酬表(R2.9～)'!A:I,3)</f>
        <v>#N/A</v>
      </c>
      <c r="U374" s="178" t="e">
        <f>VLOOKUP(S374,'標準報酬表(R2.9～)'!A:I,4)</f>
        <v>#N/A</v>
      </c>
      <c r="V374" s="178" t="e">
        <f>VLOOKUP(S374,'標準報酬表(R2.9～)'!A:I,6)</f>
        <v>#N/A</v>
      </c>
      <c r="W374" s="178" t="e">
        <f>VLOOKUP(S374,'標準報酬表(R2.9～)'!A:I,7)</f>
        <v>#N/A</v>
      </c>
      <c r="X374" s="178" t="e">
        <f>VLOOKUP(S374,'標準報酬表(R2.9～)'!A:I,8)</f>
        <v>#N/A</v>
      </c>
      <c r="Y374" s="178" t="e">
        <f>VLOOKUP(S374,'標準報酬表(R2.9～)'!A:I,9)</f>
        <v>#N/A</v>
      </c>
      <c r="Z374" s="298"/>
      <c r="AA374" s="305"/>
      <c r="AB374" s="305"/>
      <c r="AC374" s="305"/>
      <c r="AD374" s="305"/>
      <c r="AE374" s="7"/>
      <c r="AF374" s="307"/>
      <c r="AG374" s="308"/>
      <c r="AH374" s="309"/>
      <c r="AI374" s="310"/>
      <c r="AJ374" s="7"/>
      <c r="AK374" s="7"/>
      <c r="AL374" s="7"/>
      <c r="AN374" s="7"/>
      <c r="AO374" s="7"/>
      <c r="AP374" s="7"/>
      <c r="AQ374" s="7"/>
      <c r="AR374" s="7"/>
      <c r="AS374" s="7"/>
      <c r="AT374" s="280">
        <v>1</v>
      </c>
      <c r="AU374" s="298"/>
      <c r="AV374" s="298"/>
    </row>
    <row r="375" spans="1:48">
      <c r="A375" s="296"/>
      <c r="B375" s="297"/>
      <c r="C375" s="298"/>
      <c r="D375" s="178">
        <v>2</v>
      </c>
      <c r="E375" s="178"/>
      <c r="F375" s="298"/>
      <c r="G375" s="302"/>
      <c r="H375" s="298"/>
      <c r="I375" s="298"/>
      <c r="J375" s="178"/>
      <c r="K375" s="303"/>
      <c r="L375" s="244"/>
      <c r="M375" s="303">
        <v>0</v>
      </c>
      <c r="N375" s="298"/>
      <c r="O375" s="315"/>
      <c r="P375" s="298"/>
      <c r="Q375" s="298"/>
      <c r="R375" s="298"/>
      <c r="S375" s="178">
        <f t="shared" si="9"/>
        <v>0</v>
      </c>
      <c r="T375" s="178" t="e">
        <f>VLOOKUP(S375,'標準報酬表(R2.9～)'!A:I,3)</f>
        <v>#N/A</v>
      </c>
      <c r="U375" s="178" t="e">
        <f>VLOOKUP(S375,'標準報酬表(R2.9～)'!A:I,4)</f>
        <v>#N/A</v>
      </c>
      <c r="V375" s="178" t="e">
        <f>VLOOKUP(S375,'標準報酬表(R2.9～)'!A:I,6)</f>
        <v>#N/A</v>
      </c>
      <c r="W375" s="178" t="e">
        <f>VLOOKUP(S375,'標準報酬表(R2.9～)'!A:I,7)</f>
        <v>#N/A</v>
      </c>
      <c r="X375" s="178" t="e">
        <f>VLOOKUP(S375,'標準報酬表(R2.9～)'!A:I,8)</f>
        <v>#N/A</v>
      </c>
      <c r="Y375" s="178" t="e">
        <f>VLOOKUP(S375,'標準報酬表(R2.9～)'!A:I,9)</f>
        <v>#N/A</v>
      </c>
      <c r="Z375" s="298"/>
      <c r="AA375" s="305"/>
      <c r="AB375" s="305"/>
      <c r="AC375" s="305"/>
      <c r="AD375" s="305"/>
      <c r="AE375" s="7"/>
      <c r="AF375" s="307"/>
      <c r="AG375" s="308"/>
      <c r="AH375" s="309"/>
      <c r="AI375" s="310"/>
      <c r="AJ375" s="7"/>
      <c r="AK375" s="7"/>
      <c r="AL375" s="7"/>
      <c r="AN375" s="7"/>
      <c r="AO375" s="7"/>
      <c r="AP375" s="7"/>
      <c r="AQ375" s="7"/>
      <c r="AR375" s="7"/>
      <c r="AS375" s="7"/>
      <c r="AT375" s="280">
        <v>1</v>
      </c>
      <c r="AU375" s="298"/>
      <c r="AV375" s="298"/>
    </row>
    <row r="376" spans="1:48">
      <c r="A376" s="296"/>
      <c r="B376" s="297"/>
      <c r="C376" s="298"/>
      <c r="D376" s="178">
        <v>2</v>
      </c>
      <c r="E376" s="178"/>
      <c r="F376" s="298"/>
      <c r="G376" s="302"/>
      <c r="H376" s="298"/>
      <c r="I376" s="298"/>
      <c r="J376" s="178"/>
      <c r="K376" s="303"/>
      <c r="L376" s="244"/>
      <c r="M376" s="303">
        <v>0</v>
      </c>
      <c r="N376" s="298"/>
      <c r="O376" s="315"/>
      <c r="P376" s="298"/>
      <c r="Q376" s="298"/>
      <c r="R376" s="298"/>
      <c r="S376" s="178">
        <f t="shared" si="9"/>
        <v>0</v>
      </c>
      <c r="T376" s="178" t="e">
        <f>VLOOKUP(S376,'標準報酬表(R2.9～)'!A:I,3)</f>
        <v>#N/A</v>
      </c>
      <c r="U376" s="178" t="e">
        <f>VLOOKUP(S376,'標準報酬表(R2.9～)'!A:I,4)</f>
        <v>#N/A</v>
      </c>
      <c r="V376" s="178" t="e">
        <f>VLOOKUP(S376,'標準報酬表(R2.9～)'!A:I,6)</f>
        <v>#N/A</v>
      </c>
      <c r="W376" s="178" t="e">
        <f>VLOOKUP(S376,'標準報酬表(R2.9～)'!A:I,7)</f>
        <v>#N/A</v>
      </c>
      <c r="X376" s="178" t="e">
        <f>VLOOKUP(S376,'標準報酬表(R2.9～)'!A:I,8)</f>
        <v>#N/A</v>
      </c>
      <c r="Y376" s="178" t="e">
        <f>VLOOKUP(S376,'標準報酬表(R2.9～)'!A:I,9)</f>
        <v>#N/A</v>
      </c>
      <c r="Z376" s="298"/>
      <c r="AA376" s="305"/>
      <c r="AB376" s="305"/>
      <c r="AC376" s="305"/>
      <c r="AD376" s="305"/>
      <c r="AE376" s="7"/>
      <c r="AF376" s="307"/>
      <c r="AG376" s="308"/>
      <c r="AH376" s="309"/>
      <c r="AI376" s="310"/>
      <c r="AJ376" s="7"/>
      <c r="AK376" s="7"/>
      <c r="AL376" s="7"/>
      <c r="AN376" s="7"/>
      <c r="AO376" s="7"/>
      <c r="AP376" s="7"/>
      <c r="AQ376" s="7"/>
      <c r="AR376" s="7"/>
      <c r="AS376" s="7"/>
      <c r="AT376" s="280">
        <v>1</v>
      </c>
      <c r="AU376" s="298"/>
      <c r="AV376" s="298"/>
    </row>
    <row r="377" spans="1:48">
      <c r="A377" s="296"/>
      <c r="B377" s="297"/>
      <c r="C377" s="298"/>
      <c r="D377" s="178">
        <v>2</v>
      </c>
      <c r="E377" s="178"/>
      <c r="F377" s="298"/>
      <c r="G377" s="302"/>
      <c r="H377" s="298"/>
      <c r="I377" s="298"/>
      <c r="J377" s="178"/>
      <c r="K377" s="303"/>
      <c r="L377" s="244"/>
      <c r="M377" s="303">
        <v>0</v>
      </c>
      <c r="N377" s="298"/>
      <c r="O377" s="315"/>
      <c r="P377" s="298"/>
      <c r="Q377" s="298"/>
      <c r="R377" s="298"/>
      <c r="S377" s="178">
        <f t="shared" ref="S377:S440" si="10">Q377+R377</f>
        <v>0</v>
      </c>
      <c r="T377" s="178" t="e">
        <f>VLOOKUP(S377,'標準報酬表(R2.9～)'!A:I,3)</f>
        <v>#N/A</v>
      </c>
      <c r="U377" s="178" t="e">
        <f>VLOOKUP(S377,'標準報酬表(R2.9～)'!A:I,4)</f>
        <v>#N/A</v>
      </c>
      <c r="V377" s="178" t="e">
        <f>VLOOKUP(S377,'標準報酬表(R2.9～)'!A:I,6)</f>
        <v>#N/A</v>
      </c>
      <c r="W377" s="178" t="e">
        <f>VLOOKUP(S377,'標準報酬表(R2.9～)'!A:I,7)</f>
        <v>#N/A</v>
      </c>
      <c r="X377" s="178" t="e">
        <f>VLOOKUP(S377,'標準報酬表(R2.9～)'!A:I,8)</f>
        <v>#N/A</v>
      </c>
      <c r="Y377" s="178" t="e">
        <f>VLOOKUP(S377,'標準報酬表(R2.9～)'!A:I,9)</f>
        <v>#N/A</v>
      </c>
      <c r="Z377" s="298"/>
      <c r="AA377" s="305"/>
      <c r="AB377" s="305"/>
      <c r="AC377" s="305"/>
      <c r="AD377" s="305"/>
      <c r="AE377" s="7"/>
      <c r="AF377" s="307"/>
      <c r="AG377" s="308"/>
      <c r="AH377" s="309"/>
      <c r="AI377" s="310"/>
      <c r="AJ377" s="7"/>
      <c r="AK377" s="7"/>
      <c r="AL377" s="7"/>
      <c r="AN377" s="7"/>
      <c r="AO377" s="7"/>
      <c r="AP377" s="7"/>
      <c r="AQ377" s="7"/>
      <c r="AR377" s="7"/>
      <c r="AS377" s="7"/>
      <c r="AT377" s="280">
        <v>1</v>
      </c>
      <c r="AU377" s="298"/>
      <c r="AV377" s="298"/>
    </row>
    <row r="378" spans="1:48">
      <c r="A378" s="296"/>
      <c r="B378" s="297"/>
      <c r="C378" s="298"/>
      <c r="D378" s="178">
        <v>2</v>
      </c>
      <c r="E378" s="178"/>
      <c r="F378" s="298"/>
      <c r="G378" s="302"/>
      <c r="H378" s="298"/>
      <c r="I378" s="298"/>
      <c r="J378" s="178"/>
      <c r="K378" s="303"/>
      <c r="L378" s="244"/>
      <c r="M378" s="303">
        <v>0</v>
      </c>
      <c r="N378" s="298"/>
      <c r="O378" s="315"/>
      <c r="P378" s="298"/>
      <c r="Q378" s="298"/>
      <c r="R378" s="298"/>
      <c r="S378" s="178">
        <f t="shared" si="10"/>
        <v>0</v>
      </c>
      <c r="T378" s="178" t="e">
        <f>VLOOKUP(S378,'標準報酬表(R2.9～)'!A:I,3)</f>
        <v>#N/A</v>
      </c>
      <c r="U378" s="178" t="e">
        <f>VLOOKUP(S378,'標準報酬表(R2.9～)'!A:I,4)</f>
        <v>#N/A</v>
      </c>
      <c r="V378" s="178" t="e">
        <f>VLOOKUP(S378,'標準報酬表(R2.9～)'!A:I,6)</f>
        <v>#N/A</v>
      </c>
      <c r="W378" s="178" t="e">
        <f>VLOOKUP(S378,'標準報酬表(R2.9～)'!A:I,7)</f>
        <v>#N/A</v>
      </c>
      <c r="X378" s="178" t="e">
        <f>VLOOKUP(S378,'標準報酬表(R2.9～)'!A:I,8)</f>
        <v>#N/A</v>
      </c>
      <c r="Y378" s="178" t="e">
        <f>VLOOKUP(S378,'標準報酬表(R2.9～)'!A:I,9)</f>
        <v>#N/A</v>
      </c>
      <c r="Z378" s="298"/>
      <c r="AA378" s="305"/>
      <c r="AB378" s="305"/>
      <c r="AC378" s="305"/>
      <c r="AD378" s="305"/>
      <c r="AE378" s="7"/>
      <c r="AF378" s="307"/>
      <c r="AG378" s="308"/>
      <c r="AH378" s="309"/>
      <c r="AI378" s="310"/>
      <c r="AJ378" s="7"/>
      <c r="AK378" s="7"/>
      <c r="AL378" s="7"/>
      <c r="AN378" s="7"/>
      <c r="AO378" s="7"/>
      <c r="AP378" s="7"/>
      <c r="AQ378" s="7"/>
      <c r="AR378" s="7"/>
      <c r="AS378" s="7"/>
      <c r="AT378" s="280">
        <v>1</v>
      </c>
      <c r="AU378" s="298"/>
      <c r="AV378" s="298"/>
    </row>
    <row r="379" spans="1:48">
      <c r="A379" s="296"/>
      <c r="B379" s="297"/>
      <c r="C379" s="298"/>
      <c r="D379" s="178">
        <v>2</v>
      </c>
      <c r="E379" s="178"/>
      <c r="F379" s="298"/>
      <c r="G379" s="302"/>
      <c r="H379" s="298"/>
      <c r="I379" s="298"/>
      <c r="J379" s="178"/>
      <c r="K379" s="303"/>
      <c r="L379" s="244"/>
      <c r="M379" s="303">
        <v>0</v>
      </c>
      <c r="N379" s="298"/>
      <c r="O379" s="315"/>
      <c r="P379" s="298"/>
      <c r="Q379" s="298"/>
      <c r="R379" s="298"/>
      <c r="S379" s="178">
        <f t="shared" si="10"/>
        <v>0</v>
      </c>
      <c r="T379" s="178" t="e">
        <f>VLOOKUP(S379,'標準報酬表(R2.9～)'!A:I,3)</f>
        <v>#N/A</v>
      </c>
      <c r="U379" s="178" t="e">
        <f>VLOOKUP(S379,'標準報酬表(R2.9～)'!A:I,4)</f>
        <v>#N/A</v>
      </c>
      <c r="V379" s="178" t="e">
        <f>VLOOKUP(S379,'標準報酬表(R2.9～)'!A:I,6)</f>
        <v>#N/A</v>
      </c>
      <c r="W379" s="178" t="e">
        <f>VLOOKUP(S379,'標準報酬表(R2.9～)'!A:I,7)</f>
        <v>#N/A</v>
      </c>
      <c r="X379" s="178" t="e">
        <f>VLOOKUP(S379,'標準報酬表(R2.9～)'!A:I,8)</f>
        <v>#N/A</v>
      </c>
      <c r="Y379" s="178" t="e">
        <f>VLOOKUP(S379,'標準報酬表(R2.9～)'!A:I,9)</f>
        <v>#N/A</v>
      </c>
      <c r="Z379" s="298"/>
      <c r="AA379" s="305"/>
      <c r="AB379" s="305"/>
      <c r="AC379" s="305"/>
      <c r="AD379" s="305"/>
      <c r="AE379" s="7"/>
      <c r="AF379" s="307"/>
      <c r="AG379" s="308"/>
      <c r="AH379" s="309"/>
      <c r="AI379" s="310"/>
      <c r="AJ379" s="7"/>
      <c r="AK379" s="7"/>
      <c r="AL379" s="7"/>
      <c r="AN379" s="7"/>
      <c r="AO379" s="7"/>
      <c r="AP379" s="7"/>
      <c r="AQ379" s="7"/>
      <c r="AR379" s="7"/>
      <c r="AS379" s="7"/>
      <c r="AT379" s="280">
        <v>1</v>
      </c>
      <c r="AU379" s="298"/>
      <c r="AV379" s="298"/>
    </row>
    <row r="380" spans="1:48">
      <c r="A380" s="296"/>
      <c r="B380" s="297"/>
      <c r="C380" s="298"/>
      <c r="D380" s="178">
        <v>2</v>
      </c>
      <c r="E380" s="178"/>
      <c r="F380" s="298"/>
      <c r="G380" s="302"/>
      <c r="H380" s="298"/>
      <c r="I380" s="298"/>
      <c r="J380" s="178"/>
      <c r="K380" s="303"/>
      <c r="L380" s="244"/>
      <c r="M380" s="303">
        <v>0</v>
      </c>
      <c r="N380" s="298"/>
      <c r="O380" s="315"/>
      <c r="P380" s="298"/>
      <c r="Q380" s="298"/>
      <c r="R380" s="298"/>
      <c r="S380" s="178">
        <f t="shared" si="10"/>
        <v>0</v>
      </c>
      <c r="T380" s="178" t="e">
        <f>VLOOKUP(S380,'標準報酬表(R2.9～)'!A:I,3)</f>
        <v>#N/A</v>
      </c>
      <c r="U380" s="178" t="e">
        <f>VLOOKUP(S380,'標準報酬表(R2.9～)'!A:I,4)</f>
        <v>#N/A</v>
      </c>
      <c r="V380" s="178" t="e">
        <f>VLOOKUP(S380,'標準報酬表(R2.9～)'!A:I,6)</f>
        <v>#N/A</v>
      </c>
      <c r="W380" s="178" t="e">
        <f>VLOOKUP(S380,'標準報酬表(R2.9～)'!A:I,7)</f>
        <v>#N/A</v>
      </c>
      <c r="X380" s="178" t="e">
        <f>VLOOKUP(S380,'標準報酬表(R2.9～)'!A:I,8)</f>
        <v>#N/A</v>
      </c>
      <c r="Y380" s="178" t="e">
        <f>VLOOKUP(S380,'標準報酬表(R2.9～)'!A:I,9)</f>
        <v>#N/A</v>
      </c>
      <c r="Z380" s="298"/>
      <c r="AA380" s="305"/>
      <c r="AB380" s="305"/>
      <c r="AC380" s="305"/>
      <c r="AD380" s="305"/>
      <c r="AE380" s="7"/>
      <c r="AF380" s="307"/>
      <c r="AG380" s="308"/>
      <c r="AH380" s="309"/>
      <c r="AI380" s="310"/>
      <c r="AJ380" s="7"/>
      <c r="AK380" s="7"/>
      <c r="AL380" s="7"/>
      <c r="AN380" s="7"/>
      <c r="AO380" s="7"/>
      <c r="AP380" s="7"/>
      <c r="AQ380" s="7"/>
      <c r="AR380" s="7"/>
      <c r="AS380" s="7"/>
      <c r="AT380" s="280">
        <v>1</v>
      </c>
      <c r="AU380" s="298"/>
      <c r="AV380" s="298"/>
    </row>
    <row r="381" spans="1:48">
      <c r="A381" s="296"/>
      <c r="B381" s="297"/>
      <c r="C381" s="298"/>
      <c r="D381" s="178">
        <v>2</v>
      </c>
      <c r="E381" s="178"/>
      <c r="F381" s="298"/>
      <c r="G381" s="302"/>
      <c r="H381" s="298"/>
      <c r="I381" s="298"/>
      <c r="J381" s="178"/>
      <c r="K381" s="303"/>
      <c r="L381" s="244"/>
      <c r="M381" s="303">
        <v>0</v>
      </c>
      <c r="N381" s="298"/>
      <c r="O381" s="315"/>
      <c r="P381" s="298"/>
      <c r="Q381" s="298"/>
      <c r="R381" s="298"/>
      <c r="S381" s="178">
        <f t="shared" si="10"/>
        <v>0</v>
      </c>
      <c r="T381" s="178" t="e">
        <f>VLOOKUP(S381,'標準報酬表(R2.9～)'!A:I,3)</f>
        <v>#N/A</v>
      </c>
      <c r="U381" s="178" t="e">
        <f>VLOOKUP(S381,'標準報酬表(R2.9～)'!A:I,4)</f>
        <v>#N/A</v>
      </c>
      <c r="V381" s="178" t="e">
        <f>VLOOKUP(S381,'標準報酬表(R2.9～)'!A:I,6)</f>
        <v>#N/A</v>
      </c>
      <c r="W381" s="178" t="e">
        <f>VLOOKUP(S381,'標準報酬表(R2.9～)'!A:I,7)</f>
        <v>#N/A</v>
      </c>
      <c r="X381" s="178" t="e">
        <f>VLOOKUP(S381,'標準報酬表(R2.9～)'!A:I,8)</f>
        <v>#N/A</v>
      </c>
      <c r="Y381" s="178" t="e">
        <f>VLOOKUP(S381,'標準報酬表(R2.9～)'!A:I,9)</f>
        <v>#N/A</v>
      </c>
      <c r="Z381" s="298"/>
      <c r="AA381" s="305"/>
      <c r="AB381" s="305"/>
      <c r="AC381" s="305"/>
      <c r="AD381" s="305"/>
      <c r="AE381" s="7"/>
      <c r="AF381" s="307"/>
      <c r="AG381" s="308"/>
      <c r="AH381" s="309"/>
      <c r="AI381" s="310"/>
      <c r="AJ381" s="7"/>
      <c r="AK381" s="7"/>
      <c r="AL381" s="7"/>
      <c r="AN381" s="7"/>
      <c r="AO381" s="7"/>
      <c r="AP381" s="7"/>
      <c r="AQ381" s="7"/>
      <c r="AR381" s="7"/>
      <c r="AS381" s="7"/>
      <c r="AT381" s="280">
        <v>1</v>
      </c>
      <c r="AU381" s="298"/>
      <c r="AV381" s="298"/>
    </row>
    <row r="382" spans="1:48">
      <c r="A382" s="296"/>
      <c r="B382" s="297"/>
      <c r="C382" s="298"/>
      <c r="D382" s="178">
        <v>2</v>
      </c>
      <c r="E382" s="178"/>
      <c r="F382" s="298"/>
      <c r="G382" s="302"/>
      <c r="H382" s="298"/>
      <c r="I382" s="298"/>
      <c r="J382" s="178"/>
      <c r="K382" s="303"/>
      <c r="L382" s="244"/>
      <c r="M382" s="303">
        <v>0</v>
      </c>
      <c r="N382" s="298"/>
      <c r="O382" s="315"/>
      <c r="P382" s="298"/>
      <c r="Q382" s="298"/>
      <c r="R382" s="298"/>
      <c r="S382" s="178">
        <f t="shared" si="10"/>
        <v>0</v>
      </c>
      <c r="T382" s="178" t="e">
        <f>VLOOKUP(S382,'標準報酬表(R2.9～)'!A:I,3)</f>
        <v>#N/A</v>
      </c>
      <c r="U382" s="178" t="e">
        <f>VLOOKUP(S382,'標準報酬表(R2.9～)'!A:I,4)</f>
        <v>#N/A</v>
      </c>
      <c r="V382" s="178" t="e">
        <f>VLOOKUP(S382,'標準報酬表(R2.9～)'!A:I,6)</f>
        <v>#N/A</v>
      </c>
      <c r="W382" s="178" t="e">
        <f>VLOOKUP(S382,'標準報酬表(R2.9～)'!A:I,7)</f>
        <v>#N/A</v>
      </c>
      <c r="X382" s="178" t="e">
        <f>VLOOKUP(S382,'標準報酬表(R2.9～)'!A:I,8)</f>
        <v>#N/A</v>
      </c>
      <c r="Y382" s="178" t="e">
        <f>VLOOKUP(S382,'標準報酬表(R2.9～)'!A:I,9)</f>
        <v>#N/A</v>
      </c>
      <c r="Z382" s="298"/>
      <c r="AA382" s="305"/>
      <c r="AB382" s="305"/>
      <c r="AC382" s="305"/>
      <c r="AD382" s="305"/>
      <c r="AE382" s="7"/>
      <c r="AF382" s="307"/>
      <c r="AG382" s="308"/>
      <c r="AH382" s="309"/>
      <c r="AI382" s="310"/>
      <c r="AJ382" s="7"/>
      <c r="AK382" s="7"/>
      <c r="AL382" s="7"/>
      <c r="AN382" s="7"/>
      <c r="AO382" s="7"/>
      <c r="AP382" s="7"/>
      <c r="AQ382" s="7"/>
      <c r="AR382" s="7"/>
      <c r="AS382" s="7"/>
      <c r="AT382" s="280">
        <v>1</v>
      </c>
      <c r="AU382" s="298"/>
      <c r="AV382" s="298"/>
    </row>
    <row r="383" spans="1:48">
      <c r="A383" s="296"/>
      <c r="B383" s="297"/>
      <c r="C383" s="298"/>
      <c r="D383" s="178">
        <v>2</v>
      </c>
      <c r="E383" s="178"/>
      <c r="F383" s="298"/>
      <c r="G383" s="302"/>
      <c r="H383" s="298"/>
      <c r="I383" s="298"/>
      <c r="J383" s="178"/>
      <c r="K383" s="303"/>
      <c r="L383" s="244"/>
      <c r="M383" s="303">
        <v>0</v>
      </c>
      <c r="N383" s="298"/>
      <c r="O383" s="315"/>
      <c r="P383" s="298"/>
      <c r="Q383" s="298"/>
      <c r="R383" s="298"/>
      <c r="S383" s="178">
        <f t="shared" si="10"/>
        <v>0</v>
      </c>
      <c r="T383" s="178" t="e">
        <f>VLOOKUP(S383,'標準報酬表(R2.9～)'!A:I,3)</f>
        <v>#N/A</v>
      </c>
      <c r="U383" s="178" t="e">
        <f>VLOOKUP(S383,'標準報酬表(R2.9～)'!A:I,4)</f>
        <v>#N/A</v>
      </c>
      <c r="V383" s="178" t="e">
        <f>VLOOKUP(S383,'標準報酬表(R2.9～)'!A:I,6)</f>
        <v>#N/A</v>
      </c>
      <c r="W383" s="178" t="e">
        <f>VLOOKUP(S383,'標準報酬表(R2.9～)'!A:I,7)</f>
        <v>#N/A</v>
      </c>
      <c r="X383" s="178" t="e">
        <f>VLOOKUP(S383,'標準報酬表(R2.9～)'!A:I,8)</f>
        <v>#N/A</v>
      </c>
      <c r="Y383" s="178" t="e">
        <f>VLOOKUP(S383,'標準報酬表(R2.9～)'!A:I,9)</f>
        <v>#N/A</v>
      </c>
      <c r="Z383" s="298"/>
      <c r="AA383" s="305"/>
      <c r="AB383" s="305"/>
      <c r="AC383" s="305"/>
      <c r="AD383" s="305"/>
      <c r="AE383" s="7"/>
      <c r="AF383" s="307"/>
      <c r="AG383" s="308"/>
      <c r="AH383" s="309"/>
      <c r="AI383" s="310"/>
      <c r="AJ383" s="7"/>
      <c r="AK383" s="7"/>
      <c r="AL383" s="7"/>
      <c r="AN383" s="7"/>
      <c r="AO383" s="7"/>
      <c r="AP383" s="7"/>
      <c r="AQ383" s="7"/>
      <c r="AR383" s="7"/>
      <c r="AS383" s="7"/>
      <c r="AT383" s="280">
        <v>1</v>
      </c>
      <c r="AU383" s="298"/>
      <c r="AV383" s="298"/>
    </row>
    <row r="384" spans="1:48">
      <c r="A384" s="296"/>
      <c r="B384" s="297"/>
      <c r="C384" s="298"/>
      <c r="D384" s="178">
        <v>2</v>
      </c>
      <c r="E384" s="178"/>
      <c r="F384" s="298"/>
      <c r="G384" s="302"/>
      <c r="H384" s="298"/>
      <c r="I384" s="298"/>
      <c r="J384" s="178"/>
      <c r="K384" s="303"/>
      <c r="L384" s="244"/>
      <c r="M384" s="303">
        <v>0</v>
      </c>
      <c r="N384" s="298"/>
      <c r="O384" s="315"/>
      <c r="P384" s="298"/>
      <c r="Q384" s="298"/>
      <c r="R384" s="298"/>
      <c r="S384" s="178">
        <f t="shared" si="10"/>
        <v>0</v>
      </c>
      <c r="T384" s="178" t="e">
        <f>VLOOKUP(S384,'標準報酬表(R2.9～)'!A:I,3)</f>
        <v>#N/A</v>
      </c>
      <c r="U384" s="178" t="e">
        <f>VLOOKUP(S384,'標準報酬表(R2.9～)'!A:I,4)</f>
        <v>#N/A</v>
      </c>
      <c r="V384" s="178" t="e">
        <f>VLOOKUP(S384,'標準報酬表(R2.9～)'!A:I,6)</f>
        <v>#N/A</v>
      </c>
      <c r="W384" s="178" t="e">
        <f>VLOOKUP(S384,'標準報酬表(R2.9～)'!A:I,7)</f>
        <v>#N/A</v>
      </c>
      <c r="X384" s="178" t="e">
        <f>VLOOKUP(S384,'標準報酬表(R2.9～)'!A:I,8)</f>
        <v>#N/A</v>
      </c>
      <c r="Y384" s="178" t="e">
        <f>VLOOKUP(S384,'標準報酬表(R2.9～)'!A:I,9)</f>
        <v>#N/A</v>
      </c>
      <c r="Z384" s="298"/>
      <c r="AA384" s="305"/>
      <c r="AB384" s="305"/>
      <c r="AC384" s="305"/>
      <c r="AD384" s="305"/>
      <c r="AE384" s="7"/>
      <c r="AF384" s="307"/>
      <c r="AG384" s="308"/>
      <c r="AH384" s="309"/>
      <c r="AI384" s="310"/>
      <c r="AJ384" s="7"/>
      <c r="AK384" s="7"/>
      <c r="AL384" s="7"/>
      <c r="AN384" s="7"/>
      <c r="AO384" s="7"/>
      <c r="AP384" s="7"/>
      <c r="AQ384" s="7"/>
      <c r="AR384" s="7"/>
      <c r="AS384" s="7"/>
      <c r="AT384" s="280">
        <v>1</v>
      </c>
      <c r="AU384" s="298"/>
      <c r="AV384" s="298"/>
    </row>
    <row r="385" spans="1:48">
      <c r="A385" s="296"/>
      <c r="B385" s="297"/>
      <c r="C385" s="298"/>
      <c r="D385" s="178">
        <v>2</v>
      </c>
      <c r="E385" s="178"/>
      <c r="F385" s="298"/>
      <c r="G385" s="302"/>
      <c r="H385" s="298"/>
      <c r="I385" s="298"/>
      <c r="J385" s="178"/>
      <c r="K385" s="303"/>
      <c r="L385" s="244"/>
      <c r="M385" s="303">
        <v>0</v>
      </c>
      <c r="N385" s="298"/>
      <c r="O385" s="315"/>
      <c r="P385" s="298"/>
      <c r="Q385" s="298"/>
      <c r="R385" s="298"/>
      <c r="S385" s="178">
        <f t="shared" si="10"/>
        <v>0</v>
      </c>
      <c r="T385" s="178" t="e">
        <f>VLOOKUP(S385,'標準報酬表(R2.9～)'!A:I,3)</f>
        <v>#N/A</v>
      </c>
      <c r="U385" s="178" t="e">
        <f>VLOOKUP(S385,'標準報酬表(R2.9～)'!A:I,4)</f>
        <v>#N/A</v>
      </c>
      <c r="V385" s="178" t="e">
        <f>VLOOKUP(S385,'標準報酬表(R2.9～)'!A:I,6)</f>
        <v>#N/A</v>
      </c>
      <c r="W385" s="178" t="e">
        <f>VLOOKUP(S385,'標準報酬表(R2.9～)'!A:I,7)</f>
        <v>#N/A</v>
      </c>
      <c r="X385" s="178" t="e">
        <f>VLOOKUP(S385,'標準報酬表(R2.9～)'!A:I,8)</f>
        <v>#N/A</v>
      </c>
      <c r="Y385" s="178" t="e">
        <f>VLOOKUP(S385,'標準報酬表(R2.9～)'!A:I,9)</f>
        <v>#N/A</v>
      </c>
      <c r="Z385" s="298"/>
      <c r="AA385" s="305"/>
      <c r="AB385" s="305"/>
      <c r="AC385" s="305"/>
      <c r="AD385" s="305"/>
      <c r="AE385" s="7"/>
      <c r="AF385" s="307"/>
      <c r="AG385" s="308"/>
      <c r="AH385" s="309"/>
      <c r="AI385" s="310"/>
      <c r="AJ385" s="7"/>
      <c r="AK385" s="7"/>
      <c r="AL385" s="7"/>
      <c r="AN385" s="7"/>
      <c r="AO385" s="7"/>
      <c r="AP385" s="7"/>
      <c r="AQ385" s="7"/>
      <c r="AR385" s="7"/>
      <c r="AS385" s="7"/>
      <c r="AT385" s="280">
        <v>1</v>
      </c>
      <c r="AU385" s="298"/>
      <c r="AV385" s="298"/>
    </row>
    <row r="386" spans="1:48">
      <c r="A386" s="296"/>
      <c r="B386" s="297"/>
      <c r="C386" s="298"/>
      <c r="D386" s="178">
        <v>2</v>
      </c>
      <c r="E386" s="178"/>
      <c r="F386" s="298"/>
      <c r="G386" s="302"/>
      <c r="H386" s="298"/>
      <c r="I386" s="298"/>
      <c r="J386" s="178"/>
      <c r="K386" s="303"/>
      <c r="L386" s="244"/>
      <c r="M386" s="303">
        <v>0</v>
      </c>
      <c r="N386" s="298"/>
      <c r="O386" s="315"/>
      <c r="P386" s="298"/>
      <c r="Q386" s="298"/>
      <c r="R386" s="298"/>
      <c r="S386" s="178">
        <f t="shared" si="10"/>
        <v>0</v>
      </c>
      <c r="T386" s="178" t="e">
        <f>VLOOKUP(S386,'標準報酬表(R2.9～)'!A:I,3)</f>
        <v>#N/A</v>
      </c>
      <c r="U386" s="178" t="e">
        <f>VLOOKUP(S386,'標準報酬表(R2.9～)'!A:I,4)</f>
        <v>#N/A</v>
      </c>
      <c r="V386" s="178" t="e">
        <f>VLOOKUP(S386,'標準報酬表(R2.9～)'!A:I,6)</f>
        <v>#N/A</v>
      </c>
      <c r="W386" s="178" t="e">
        <f>VLOOKUP(S386,'標準報酬表(R2.9～)'!A:I,7)</f>
        <v>#N/A</v>
      </c>
      <c r="X386" s="178" t="e">
        <f>VLOOKUP(S386,'標準報酬表(R2.9～)'!A:I,8)</f>
        <v>#N/A</v>
      </c>
      <c r="Y386" s="178" t="e">
        <f>VLOOKUP(S386,'標準報酬表(R2.9～)'!A:I,9)</f>
        <v>#N/A</v>
      </c>
      <c r="Z386" s="298"/>
      <c r="AA386" s="305"/>
      <c r="AB386" s="305"/>
      <c r="AC386" s="305"/>
      <c r="AD386" s="305"/>
      <c r="AE386" s="7"/>
      <c r="AF386" s="307"/>
      <c r="AG386" s="308"/>
      <c r="AH386" s="309"/>
      <c r="AI386" s="310"/>
      <c r="AJ386" s="7"/>
      <c r="AK386" s="7"/>
      <c r="AL386" s="7"/>
      <c r="AN386" s="7"/>
      <c r="AO386" s="7"/>
      <c r="AP386" s="7"/>
      <c r="AQ386" s="7"/>
      <c r="AR386" s="7"/>
      <c r="AS386" s="7"/>
      <c r="AT386" s="280">
        <v>1</v>
      </c>
      <c r="AU386" s="298"/>
      <c r="AV386" s="298"/>
    </row>
    <row r="387" spans="1:48">
      <c r="A387" s="296"/>
      <c r="B387" s="297"/>
      <c r="C387" s="298"/>
      <c r="D387" s="178">
        <v>2</v>
      </c>
      <c r="E387" s="178"/>
      <c r="F387" s="298"/>
      <c r="G387" s="302"/>
      <c r="H387" s="298"/>
      <c r="I387" s="298"/>
      <c r="J387" s="178"/>
      <c r="K387" s="303"/>
      <c r="L387" s="244"/>
      <c r="M387" s="303">
        <v>0</v>
      </c>
      <c r="N387" s="298"/>
      <c r="O387" s="315"/>
      <c r="P387" s="298"/>
      <c r="Q387" s="298"/>
      <c r="R387" s="298"/>
      <c r="S387" s="178">
        <f t="shared" si="10"/>
        <v>0</v>
      </c>
      <c r="T387" s="178" t="e">
        <f>VLOOKUP(S387,'標準報酬表(R2.9～)'!A:I,3)</f>
        <v>#N/A</v>
      </c>
      <c r="U387" s="178" t="e">
        <f>VLOOKUP(S387,'標準報酬表(R2.9～)'!A:I,4)</f>
        <v>#N/A</v>
      </c>
      <c r="V387" s="178" t="e">
        <f>VLOOKUP(S387,'標準報酬表(R2.9～)'!A:I,6)</f>
        <v>#N/A</v>
      </c>
      <c r="W387" s="178" t="e">
        <f>VLOOKUP(S387,'標準報酬表(R2.9～)'!A:I,7)</f>
        <v>#N/A</v>
      </c>
      <c r="X387" s="178" t="e">
        <f>VLOOKUP(S387,'標準報酬表(R2.9～)'!A:I,8)</f>
        <v>#N/A</v>
      </c>
      <c r="Y387" s="178" t="e">
        <f>VLOOKUP(S387,'標準報酬表(R2.9～)'!A:I,9)</f>
        <v>#N/A</v>
      </c>
      <c r="Z387" s="298"/>
      <c r="AA387" s="305"/>
      <c r="AB387" s="305"/>
      <c r="AC387" s="305"/>
      <c r="AD387" s="305"/>
      <c r="AE387" s="7"/>
      <c r="AF387" s="307"/>
      <c r="AG387" s="308"/>
      <c r="AH387" s="309"/>
      <c r="AI387" s="310"/>
      <c r="AJ387" s="7"/>
      <c r="AK387" s="7"/>
      <c r="AL387" s="7"/>
      <c r="AN387" s="7"/>
      <c r="AO387" s="7"/>
      <c r="AP387" s="7"/>
      <c r="AQ387" s="7"/>
      <c r="AR387" s="7"/>
      <c r="AS387" s="7"/>
      <c r="AT387" s="280">
        <v>1</v>
      </c>
      <c r="AU387" s="298"/>
      <c r="AV387" s="298"/>
    </row>
    <row r="388" spans="1:48">
      <c r="A388" s="296"/>
      <c r="B388" s="297"/>
      <c r="C388" s="298"/>
      <c r="D388" s="178">
        <v>2</v>
      </c>
      <c r="E388" s="178"/>
      <c r="F388" s="298"/>
      <c r="G388" s="302"/>
      <c r="H388" s="298"/>
      <c r="I388" s="298"/>
      <c r="J388" s="178"/>
      <c r="K388" s="303"/>
      <c r="L388" s="244"/>
      <c r="M388" s="303">
        <v>0</v>
      </c>
      <c r="N388" s="298"/>
      <c r="O388" s="315"/>
      <c r="P388" s="298"/>
      <c r="Q388" s="298"/>
      <c r="R388" s="298"/>
      <c r="S388" s="178">
        <f t="shared" si="10"/>
        <v>0</v>
      </c>
      <c r="T388" s="178" t="e">
        <f>VLOOKUP(S388,'標準報酬表(R2.9～)'!A:I,3)</f>
        <v>#N/A</v>
      </c>
      <c r="U388" s="178" t="e">
        <f>VLOOKUP(S388,'標準報酬表(R2.9～)'!A:I,4)</f>
        <v>#N/A</v>
      </c>
      <c r="V388" s="178" t="e">
        <f>VLOOKUP(S388,'標準報酬表(R2.9～)'!A:I,6)</f>
        <v>#N/A</v>
      </c>
      <c r="W388" s="178" t="e">
        <f>VLOOKUP(S388,'標準報酬表(R2.9～)'!A:I,7)</f>
        <v>#N/A</v>
      </c>
      <c r="X388" s="178" t="e">
        <f>VLOOKUP(S388,'標準報酬表(R2.9～)'!A:I,8)</f>
        <v>#N/A</v>
      </c>
      <c r="Y388" s="178" t="e">
        <f>VLOOKUP(S388,'標準報酬表(R2.9～)'!A:I,9)</f>
        <v>#N/A</v>
      </c>
      <c r="Z388" s="298"/>
      <c r="AA388" s="305"/>
      <c r="AB388" s="305"/>
      <c r="AC388" s="305"/>
      <c r="AD388" s="305"/>
      <c r="AE388" s="7"/>
      <c r="AF388" s="307"/>
      <c r="AG388" s="308"/>
      <c r="AH388" s="309"/>
      <c r="AI388" s="310"/>
      <c r="AJ388" s="7"/>
      <c r="AK388" s="7"/>
      <c r="AL388" s="7"/>
      <c r="AN388" s="7"/>
      <c r="AO388" s="7"/>
      <c r="AP388" s="7"/>
      <c r="AQ388" s="7"/>
      <c r="AR388" s="7"/>
      <c r="AS388" s="7"/>
      <c r="AT388" s="280">
        <v>1</v>
      </c>
      <c r="AU388" s="298"/>
      <c r="AV388" s="298"/>
    </row>
    <row r="389" spans="1:48">
      <c r="A389" s="296"/>
      <c r="B389" s="297"/>
      <c r="C389" s="298"/>
      <c r="D389" s="178">
        <v>2</v>
      </c>
      <c r="E389" s="178"/>
      <c r="F389" s="298"/>
      <c r="G389" s="302"/>
      <c r="H389" s="298"/>
      <c r="I389" s="298"/>
      <c r="J389" s="178"/>
      <c r="K389" s="303"/>
      <c r="L389" s="244"/>
      <c r="M389" s="303">
        <v>0</v>
      </c>
      <c r="N389" s="298"/>
      <c r="O389" s="315"/>
      <c r="P389" s="298"/>
      <c r="Q389" s="298"/>
      <c r="R389" s="298"/>
      <c r="S389" s="178">
        <f t="shared" si="10"/>
        <v>0</v>
      </c>
      <c r="T389" s="178" t="e">
        <f>VLOOKUP(S389,'標準報酬表(R2.9～)'!A:I,3)</f>
        <v>#N/A</v>
      </c>
      <c r="U389" s="178" t="e">
        <f>VLOOKUP(S389,'標準報酬表(R2.9～)'!A:I,4)</f>
        <v>#N/A</v>
      </c>
      <c r="V389" s="178" t="e">
        <f>VLOOKUP(S389,'標準報酬表(R2.9～)'!A:I,6)</f>
        <v>#N/A</v>
      </c>
      <c r="W389" s="178" t="e">
        <f>VLOOKUP(S389,'標準報酬表(R2.9～)'!A:I,7)</f>
        <v>#N/A</v>
      </c>
      <c r="X389" s="178" t="e">
        <f>VLOOKUP(S389,'標準報酬表(R2.9～)'!A:I,8)</f>
        <v>#N/A</v>
      </c>
      <c r="Y389" s="178" t="e">
        <f>VLOOKUP(S389,'標準報酬表(R2.9～)'!A:I,9)</f>
        <v>#N/A</v>
      </c>
      <c r="Z389" s="298"/>
      <c r="AA389" s="305"/>
      <c r="AB389" s="305"/>
      <c r="AC389" s="305"/>
      <c r="AD389" s="305"/>
      <c r="AE389" s="7"/>
      <c r="AF389" s="307"/>
      <c r="AG389" s="308"/>
      <c r="AH389" s="309"/>
      <c r="AI389" s="310"/>
      <c r="AJ389" s="7"/>
      <c r="AK389" s="7"/>
      <c r="AL389" s="7"/>
      <c r="AN389" s="7"/>
      <c r="AO389" s="7"/>
      <c r="AP389" s="7"/>
      <c r="AQ389" s="7"/>
      <c r="AR389" s="7"/>
      <c r="AS389" s="7"/>
      <c r="AT389" s="280">
        <v>1</v>
      </c>
      <c r="AU389" s="298"/>
      <c r="AV389" s="298"/>
    </row>
    <row r="390" spans="1:48">
      <c r="A390" s="296"/>
      <c r="B390" s="297"/>
      <c r="C390" s="298"/>
      <c r="D390" s="178">
        <v>2</v>
      </c>
      <c r="E390" s="178"/>
      <c r="F390" s="298"/>
      <c r="G390" s="302"/>
      <c r="H390" s="298"/>
      <c r="I390" s="298"/>
      <c r="J390" s="178"/>
      <c r="K390" s="303"/>
      <c r="L390" s="244"/>
      <c r="M390" s="303">
        <v>0</v>
      </c>
      <c r="N390" s="298"/>
      <c r="O390" s="315"/>
      <c r="P390" s="298"/>
      <c r="Q390" s="298"/>
      <c r="R390" s="298"/>
      <c r="S390" s="178">
        <f t="shared" si="10"/>
        <v>0</v>
      </c>
      <c r="T390" s="178" t="e">
        <f>VLOOKUP(S390,'標準報酬表(R2.9～)'!A:I,3)</f>
        <v>#N/A</v>
      </c>
      <c r="U390" s="178" t="e">
        <f>VLOOKUP(S390,'標準報酬表(R2.9～)'!A:I,4)</f>
        <v>#N/A</v>
      </c>
      <c r="V390" s="178" t="e">
        <f>VLOOKUP(S390,'標準報酬表(R2.9～)'!A:I,6)</f>
        <v>#N/A</v>
      </c>
      <c r="W390" s="178" t="e">
        <f>VLOOKUP(S390,'標準報酬表(R2.9～)'!A:I,7)</f>
        <v>#N/A</v>
      </c>
      <c r="X390" s="178" t="e">
        <f>VLOOKUP(S390,'標準報酬表(R2.9～)'!A:I,8)</f>
        <v>#N/A</v>
      </c>
      <c r="Y390" s="178" t="e">
        <f>VLOOKUP(S390,'標準報酬表(R2.9～)'!A:I,9)</f>
        <v>#N/A</v>
      </c>
      <c r="Z390" s="298"/>
      <c r="AA390" s="305"/>
      <c r="AB390" s="305"/>
      <c r="AC390" s="305"/>
      <c r="AD390" s="305"/>
      <c r="AE390" s="7"/>
      <c r="AF390" s="307"/>
      <c r="AG390" s="308"/>
      <c r="AH390" s="309"/>
      <c r="AI390" s="310"/>
      <c r="AJ390" s="7"/>
      <c r="AK390" s="7"/>
      <c r="AL390" s="7"/>
      <c r="AN390" s="7"/>
      <c r="AO390" s="7"/>
      <c r="AP390" s="7"/>
      <c r="AQ390" s="7"/>
      <c r="AR390" s="7"/>
      <c r="AS390" s="7"/>
      <c r="AT390" s="280">
        <v>1</v>
      </c>
      <c r="AU390" s="298"/>
      <c r="AV390" s="298"/>
    </row>
    <row r="391" spans="1:48">
      <c r="A391" s="296"/>
      <c r="B391" s="297"/>
      <c r="C391" s="298"/>
      <c r="D391" s="178">
        <v>2</v>
      </c>
      <c r="E391" s="178"/>
      <c r="F391" s="298"/>
      <c r="G391" s="302"/>
      <c r="H391" s="298"/>
      <c r="I391" s="298"/>
      <c r="J391" s="178"/>
      <c r="K391" s="303"/>
      <c r="L391" s="244"/>
      <c r="M391" s="303">
        <v>0</v>
      </c>
      <c r="N391" s="298"/>
      <c r="O391" s="315"/>
      <c r="P391" s="298"/>
      <c r="Q391" s="298"/>
      <c r="R391" s="298"/>
      <c r="S391" s="178">
        <f t="shared" si="10"/>
        <v>0</v>
      </c>
      <c r="T391" s="178" t="e">
        <f>VLOOKUP(S391,'標準報酬表(R2.9～)'!A:I,3)</f>
        <v>#N/A</v>
      </c>
      <c r="U391" s="178" t="e">
        <f>VLOOKUP(S391,'標準報酬表(R2.9～)'!A:I,4)</f>
        <v>#N/A</v>
      </c>
      <c r="V391" s="178" t="e">
        <f>VLOOKUP(S391,'標準報酬表(R2.9～)'!A:I,6)</f>
        <v>#N/A</v>
      </c>
      <c r="W391" s="178" t="e">
        <f>VLOOKUP(S391,'標準報酬表(R2.9～)'!A:I,7)</f>
        <v>#N/A</v>
      </c>
      <c r="X391" s="178" t="e">
        <f>VLOOKUP(S391,'標準報酬表(R2.9～)'!A:I,8)</f>
        <v>#N/A</v>
      </c>
      <c r="Y391" s="178" t="e">
        <f>VLOOKUP(S391,'標準報酬表(R2.9～)'!A:I,9)</f>
        <v>#N/A</v>
      </c>
      <c r="Z391" s="298"/>
      <c r="AA391" s="305"/>
      <c r="AB391" s="305"/>
      <c r="AC391" s="305"/>
      <c r="AD391" s="305"/>
      <c r="AE391" s="7"/>
      <c r="AF391" s="307"/>
      <c r="AG391" s="308"/>
      <c r="AH391" s="309"/>
      <c r="AI391" s="310"/>
      <c r="AJ391" s="7"/>
      <c r="AK391" s="7"/>
      <c r="AL391" s="7"/>
      <c r="AN391" s="7"/>
      <c r="AO391" s="7"/>
      <c r="AP391" s="7"/>
      <c r="AQ391" s="7"/>
      <c r="AR391" s="7"/>
      <c r="AS391" s="7"/>
      <c r="AT391" s="280">
        <v>1</v>
      </c>
      <c r="AU391" s="298"/>
      <c r="AV391" s="298"/>
    </row>
    <row r="392" spans="1:48">
      <c r="A392" s="296"/>
      <c r="B392" s="297"/>
      <c r="C392" s="298"/>
      <c r="D392" s="178">
        <v>2</v>
      </c>
      <c r="E392" s="178"/>
      <c r="F392" s="298"/>
      <c r="G392" s="302"/>
      <c r="H392" s="298"/>
      <c r="I392" s="298"/>
      <c r="J392" s="178"/>
      <c r="K392" s="303"/>
      <c r="L392" s="244"/>
      <c r="M392" s="303">
        <v>0</v>
      </c>
      <c r="N392" s="298"/>
      <c r="O392" s="315"/>
      <c r="P392" s="298"/>
      <c r="Q392" s="298"/>
      <c r="R392" s="298"/>
      <c r="S392" s="178">
        <f t="shared" si="10"/>
        <v>0</v>
      </c>
      <c r="T392" s="178" t="e">
        <f>VLOOKUP(S392,'標準報酬表(R2.9～)'!A:I,3)</f>
        <v>#N/A</v>
      </c>
      <c r="U392" s="178" t="e">
        <f>VLOOKUP(S392,'標準報酬表(R2.9～)'!A:I,4)</f>
        <v>#N/A</v>
      </c>
      <c r="V392" s="178" t="e">
        <f>VLOOKUP(S392,'標準報酬表(R2.9～)'!A:I,6)</f>
        <v>#N/A</v>
      </c>
      <c r="W392" s="178" t="e">
        <f>VLOOKUP(S392,'標準報酬表(R2.9～)'!A:I,7)</f>
        <v>#N/A</v>
      </c>
      <c r="X392" s="178" t="e">
        <f>VLOOKUP(S392,'標準報酬表(R2.9～)'!A:I,8)</f>
        <v>#N/A</v>
      </c>
      <c r="Y392" s="178" t="e">
        <f>VLOOKUP(S392,'標準報酬表(R2.9～)'!A:I,9)</f>
        <v>#N/A</v>
      </c>
      <c r="Z392" s="298"/>
      <c r="AA392" s="305"/>
      <c r="AB392" s="305"/>
      <c r="AC392" s="305"/>
      <c r="AD392" s="305"/>
      <c r="AE392" s="7"/>
      <c r="AF392" s="307"/>
      <c r="AG392" s="308"/>
      <c r="AH392" s="309"/>
      <c r="AI392" s="310"/>
      <c r="AJ392" s="7"/>
      <c r="AK392" s="7"/>
      <c r="AL392" s="7"/>
      <c r="AN392" s="7"/>
      <c r="AO392" s="7"/>
      <c r="AP392" s="7"/>
      <c r="AQ392" s="7"/>
      <c r="AR392" s="7"/>
      <c r="AS392" s="7"/>
      <c r="AT392" s="280">
        <v>1</v>
      </c>
      <c r="AU392" s="298"/>
      <c r="AV392" s="298"/>
    </row>
    <row r="393" spans="1:48">
      <c r="A393" s="296"/>
      <c r="B393" s="297"/>
      <c r="C393" s="298"/>
      <c r="D393" s="178">
        <v>2</v>
      </c>
      <c r="E393" s="178"/>
      <c r="F393" s="298"/>
      <c r="G393" s="302"/>
      <c r="H393" s="298"/>
      <c r="I393" s="298"/>
      <c r="J393" s="178"/>
      <c r="K393" s="303"/>
      <c r="L393" s="244"/>
      <c r="M393" s="303">
        <v>0</v>
      </c>
      <c r="N393" s="298"/>
      <c r="O393" s="315"/>
      <c r="P393" s="298"/>
      <c r="Q393" s="298"/>
      <c r="R393" s="298"/>
      <c r="S393" s="178">
        <f t="shared" si="10"/>
        <v>0</v>
      </c>
      <c r="T393" s="178" t="e">
        <f>VLOOKUP(S393,'標準報酬表(R2.9～)'!A:I,3)</f>
        <v>#N/A</v>
      </c>
      <c r="U393" s="178" t="e">
        <f>VLOOKUP(S393,'標準報酬表(R2.9～)'!A:I,4)</f>
        <v>#N/A</v>
      </c>
      <c r="V393" s="178" t="e">
        <f>VLOOKUP(S393,'標準報酬表(R2.9～)'!A:I,6)</f>
        <v>#N/A</v>
      </c>
      <c r="W393" s="178" t="e">
        <f>VLOOKUP(S393,'標準報酬表(R2.9～)'!A:I,7)</f>
        <v>#N/A</v>
      </c>
      <c r="X393" s="178" t="e">
        <f>VLOOKUP(S393,'標準報酬表(R2.9～)'!A:I,8)</f>
        <v>#N/A</v>
      </c>
      <c r="Y393" s="178" t="e">
        <f>VLOOKUP(S393,'標準報酬表(R2.9～)'!A:I,9)</f>
        <v>#N/A</v>
      </c>
      <c r="Z393" s="298"/>
      <c r="AA393" s="305"/>
      <c r="AB393" s="305"/>
      <c r="AC393" s="305"/>
      <c r="AD393" s="305"/>
      <c r="AE393" s="7"/>
      <c r="AF393" s="307"/>
      <c r="AG393" s="308"/>
      <c r="AH393" s="309"/>
      <c r="AI393" s="310"/>
      <c r="AJ393" s="7"/>
      <c r="AK393" s="7"/>
      <c r="AL393" s="7"/>
      <c r="AN393" s="7"/>
      <c r="AO393" s="7"/>
      <c r="AP393" s="7"/>
      <c r="AQ393" s="7"/>
      <c r="AR393" s="7"/>
      <c r="AS393" s="7"/>
      <c r="AT393" s="280">
        <v>1</v>
      </c>
      <c r="AU393" s="298"/>
      <c r="AV393" s="298"/>
    </row>
    <row r="394" spans="1:48">
      <c r="A394" s="296"/>
      <c r="B394" s="297"/>
      <c r="C394" s="298"/>
      <c r="D394" s="178">
        <v>2</v>
      </c>
      <c r="E394" s="178"/>
      <c r="F394" s="298"/>
      <c r="G394" s="302"/>
      <c r="H394" s="298"/>
      <c r="I394" s="298"/>
      <c r="J394" s="178"/>
      <c r="K394" s="303"/>
      <c r="L394" s="244"/>
      <c r="M394" s="303">
        <v>0</v>
      </c>
      <c r="N394" s="298"/>
      <c r="O394" s="315"/>
      <c r="P394" s="298"/>
      <c r="Q394" s="298"/>
      <c r="R394" s="298"/>
      <c r="S394" s="178">
        <f t="shared" si="10"/>
        <v>0</v>
      </c>
      <c r="T394" s="178" t="e">
        <f>VLOOKUP(S394,'標準報酬表(R2.9～)'!A:I,3)</f>
        <v>#N/A</v>
      </c>
      <c r="U394" s="178" t="e">
        <f>VLOOKUP(S394,'標準報酬表(R2.9～)'!A:I,4)</f>
        <v>#N/A</v>
      </c>
      <c r="V394" s="178" t="e">
        <f>VLOOKUP(S394,'標準報酬表(R2.9～)'!A:I,6)</f>
        <v>#N/A</v>
      </c>
      <c r="W394" s="178" t="e">
        <f>VLOOKUP(S394,'標準報酬表(R2.9～)'!A:I,7)</f>
        <v>#N/A</v>
      </c>
      <c r="X394" s="178" t="e">
        <f>VLOOKUP(S394,'標準報酬表(R2.9～)'!A:I,8)</f>
        <v>#N/A</v>
      </c>
      <c r="Y394" s="178" t="e">
        <f>VLOOKUP(S394,'標準報酬表(R2.9～)'!A:I,9)</f>
        <v>#N/A</v>
      </c>
      <c r="Z394" s="298"/>
      <c r="AA394" s="305"/>
      <c r="AB394" s="305"/>
      <c r="AC394" s="305"/>
      <c r="AD394" s="305"/>
      <c r="AE394" s="7"/>
      <c r="AF394" s="307"/>
      <c r="AG394" s="308"/>
      <c r="AH394" s="309"/>
      <c r="AI394" s="310"/>
      <c r="AJ394" s="7"/>
      <c r="AK394" s="7"/>
      <c r="AL394" s="7"/>
      <c r="AN394" s="7"/>
      <c r="AO394" s="7"/>
      <c r="AP394" s="7"/>
      <c r="AQ394" s="7"/>
      <c r="AR394" s="7"/>
      <c r="AS394" s="7"/>
      <c r="AT394" s="280">
        <v>1</v>
      </c>
      <c r="AU394" s="298"/>
      <c r="AV394" s="298"/>
    </row>
    <row r="395" spans="1:48">
      <c r="A395" s="296"/>
      <c r="B395" s="297"/>
      <c r="C395" s="298"/>
      <c r="D395" s="178">
        <v>2</v>
      </c>
      <c r="E395" s="178"/>
      <c r="F395" s="298"/>
      <c r="G395" s="302"/>
      <c r="H395" s="298"/>
      <c r="I395" s="298"/>
      <c r="J395" s="178"/>
      <c r="K395" s="303"/>
      <c r="L395" s="244"/>
      <c r="M395" s="303">
        <v>0</v>
      </c>
      <c r="N395" s="298"/>
      <c r="O395" s="315"/>
      <c r="P395" s="298"/>
      <c r="Q395" s="298"/>
      <c r="R395" s="298"/>
      <c r="S395" s="178">
        <f t="shared" si="10"/>
        <v>0</v>
      </c>
      <c r="T395" s="178" t="e">
        <f>VLOOKUP(S395,'標準報酬表(R2.9～)'!A:I,3)</f>
        <v>#N/A</v>
      </c>
      <c r="U395" s="178" t="e">
        <f>VLOOKUP(S395,'標準報酬表(R2.9～)'!A:I,4)</f>
        <v>#N/A</v>
      </c>
      <c r="V395" s="178" t="e">
        <f>VLOOKUP(S395,'標準報酬表(R2.9～)'!A:I,6)</f>
        <v>#N/A</v>
      </c>
      <c r="W395" s="178" t="e">
        <f>VLOOKUP(S395,'標準報酬表(R2.9～)'!A:I,7)</f>
        <v>#N/A</v>
      </c>
      <c r="X395" s="178" t="e">
        <f>VLOOKUP(S395,'標準報酬表(R2.9～)'!A:I,8)</f>
        <v>#N/A</v>
      </c>
      <c r="Y395" s="178" t="e">
        <f>VLOOKUP(S395,'標準報酬表(R2.9～)'!A:I,9)</f>
        <v>#N/A</v>
      </c>
      <c r="Z395" s="298"/>
      <c r="AA395" s="305"/>
      <c r="AB395" s="305"/>
      <c r="AC395" s="305"/>
      <c r="AD395" s="305"/>
      <c r="AE395" s="7"/>
      <c r="AF395" s="307"/>
      <c r="AG395" s="308"/>
      <c r="AH395" s="309"/>
      <c r="AI395" s="310"/>
      <c r="AJ395" s="7"/>
      <c r="AK395" s="7"/>
      <c r="AL395" s="7"/>
      <c r="AN395" s="7"/>
      <c r="AO395" s="7"/>
      <c r="AP395" s="7"/>
      <c r="AQ395" s="7"/>
      <c r="AR395" s="7"/>
      <c r="AS395" s="7"/>
      <c r="AT395" s="280">
        <v>1</v>
      </c>
      <c r="AU395" s="298"/>
      <c r="AV395" s="298"/>
    </row>
    <row r="396" spans="1:48">
      <c r="A396" s="296"/>
      <c r="B396" s="297"/>
      <c r="C396" s="298"/>
      <c r="D396" s="178">
        <v>2</v>
      </c>
      <c r="E396" s="178"/>
      <c r="F396" s="298"/>
      <c r="G396" s="302"/>
      <c r="H396" s="298"/>
      <c r="I396" s="298"/>
      <c r="J396" s="178"/>
      <c r="K396" s="303"/>
      <c r="L396" s="244"/>
      <c r="M396" s="303">
        <v>0</v>
      </c>
      <c r="N396" s="298"/>
      <c r="O396" s="315"/>
      <c r="P396" s="298"/>
      <c r="Q396" s="298"/>
      <c r="R396" s="298"/>
      <c r="S396" s="178">
        <f t="shared" si="10"/>
        <v>0</v>
      </c>
      <c r="T396" s="178" t="e">
        <f>VLOOKUP(S396,'標準報酬表(R2.9～)'!A:I,3)</f>
        <v>#N/A</v>
      </c>
      <c r="U396" s="178" t="e">
        <f>VLOOKUP(S396,'標準報酬表(R2.9～)'!A:I,4)</f>
        <v>#N/A</v>
      </c>
      <c r="V396" s="178" t="e">
        <f>VLOOKUP(S396,'標準報酬表(R2.9～)'!A:I,6)</f>
        <v>#N/A</v>
      </c>
      <c r="W396" s="178" t="e">
        <f>VLOOKUP(S396,'標準報酬表(R2.9～)'!A:I,7)</f>
        <v>#N/A</v>
      </c>
      <c r="X396" s="178" t="e">
        <f>VLOOKUP(S396,'標準報酬表(R2.9～)'!A:I,8)</f>
        <v>#N/A</v>
      </c>
      <c r="Y396" s="178" t="e">
        <f>VLOOKUP(S396,'標準報酬表(R2.9～)'!A:I,9)</f>
        <v>#N/A</v>
      </c>
      <c r="Z396" s="298"/>
      <c r="AA396" s="305"/>
      <c r="AB396" s="305"/>
      <c r="AC396" s="305"/>
      <c r="AD396" s="305"/>
      <c r="AE396" s="7"/>
      <c r="AF396" s="307"/>
      <c r="AG396" s="308"/>
      <c r="AH396" s="309"/>
      <c r="AI396" s="310"/>
      <c r="AJ396" s="7"/>
      <c r="AK396" s="7"/>
      <c r="AL396" s="7"/>
      <c r="AN396" s="7"/>
      <c r="AO396" s="7"/>
      <c r="AP396" s="7"/>
      <c r="AQ396" s="7"/>
      <c r="AR396" s="7"/>
      <c r="AS396" s="7"/>
      <c r="AT396" s="280">
        <v>1</v>
      </c>
      <c r="AU396" s="298"/>
      <c r="AV396" s="298"/>
    </row>
    <row r="397" spans="1:48">
      <c r="A397" s="296"/>
      <c r="B397" s="297"/>
      <c r="C397" s="298"/>
      <c r="D397" s="178">
        <v>2</v>
      </c>
      <c r="E397" s="178"/>
      <c r="F397" s="298"/>
      <c r="G397" s="302"/>
      <c r="H397" s="298"/>
      <c r="I397" s="298"/>
      <c r="J397" s="178"/>
      <c r="K397" s="303"/>
      <c r="L397" s="244"/>
      <c r="M397" s="303">
        <v>0</v>
      </c>
      <c r="N397" s="298"/>
      <c r="O397" s="315"/>
      <c r="P397" s="298"/>
      <c r="Q397" s="298"/>
      <c r="R397" s="298"/>
      <c r="S397" s="178">
        <f t="shared" si="10"/>
        <v>0</v>
      </c>
      <c r="T397" s="178" t="e">
        <f>VLOOKUP(S397,'標準報酬表(R2.9～)'!A:I,3)</f>
        <v>#N/A</v>
      </c>
      <c r="U397" s="178" t="e">
        <f>VLOOKUP(S397,'標準報酬表(R2.9～)'!A:I,4)</f>
        <v>#N/A</v>
      </c>
      <c r="V397" s="178" t="e">
        <f>VLOOKUP(S397,'標準報酬表(R2.9～)'!A:I,6)</f>
        <v>#N/A</v>
      </c>
      <c r="W397" s="178" t="e">
        <f>VLOOKUP(S397,'標準報酬表(R2.9～)'!A:I,7)</f>
        <v>#N/A</v>
      </c>
      <c r="X397" s="178" t="e">
        <f>VLOOKUP(S397,'標準報酬表(R2.9～)'!A:I,8)</f>
        <v>#N/A</v>
      </c>
      <c r="Y397" s="178" t="e">
        <f>VLOOKUP(S397,'標準報酬表(R2.9～)'!A:I,9)</f>
        <v>#N/A</v>
      </c>
      <c r="Z397" s="298"/>
      <c r="AA397" s="305"/>
      <c r="AB397" s="305"/>
      <c r="AC397" s="305"/>
      <c r="AD397" s="305"/>
      <c r="AE397" s="7"/>
      <c r="AF397" s="307"/>
      <c r="AG397" s="308"/>
      <c r="AH397" s="309"/>
      <c r="AI397" s="310"/>
      <c r="AJ397" s="7"/>
      <c r="AK397" s="7"/>
      <c r="AL397" s="7"/>
      <c r="AN397" s="7"/>
      <c r="AO397" s="7"/>
      <c r="AP397" s="7"/>
      <c r="AQ397" s="7"/>
      <c r="AR397" s="7"/>
      <c r="AS397" s="7"/>
      <c r="AT397" s="280">
        <v>1</v>
      </c>
      <c r="AU397" s="298"/>
      <c r="AV397" s="298"/>
    </row>
    <row r="398" spans="1:48">
      <c r="A398" s="296"/>
      <c r="B398" s="297"/>
      <c r="C398" s="298"/>
      <c r="D398" s="178">
        <v>2</v>
      </c>
      <c r="E398" s="178"/>
      <c r="F398" s="298"/>
      <c r="G398" s="302"/>
      <c r="H398" s="298"/>
      <c r="I398" s="298"/>
      <c r="J398" s="178"/>
      <c r="K398" s="303"/>
      <c r="L398" s="244"/>
      <c r="M398" s="303">
        <v>0</v>
      </c>
      <c r="N398" s="298"/>
      <c r="O398" s="315"/>
      <c r="P398" s="298"/>
      <c r="Q398" s="298"/>
      <c r="R398" s="298"/>
      <c r="S398" s="178">
        <f t="shared" si="10"/>
        <v>0</v>
      </c>
      <c r="T398" s="178" t="e">
        <f>VLOOKUP(S398,'標準報酬表(R2.9～)'!A:I,3)</f>
        <v>#N/A</v>
      </c>
      <c r="U398" s="178" t="e">
        <f>VLOOKUP(S398,'標準報酬表(R2.9～)'!A:I,4)</f>
        <v>#N/A</v>
      </c>
      <c r="V398" s="178" t="e">
        <f>VLOOKUP(S398,'標準報酬表(R2.9～)'!A:I,6)</f>
        <v>#N/A</v>
      </c>
      <c r="W398" s="178" t="e">
        <f>VLOOKUP(S398,'標準報酬表(R2.9～)'!A:I,7)</f>
        <v>#N/A</v>
      </c>
      <c r="X398" s="178" t="e">
        <f>VLOOKUP(S398,'標準報酬表(R2.9～)'!A:I,8)</f>
        <v>#N/A</v>
      </c>
      <c r="Y398" s="178" t="e">
        <f>VLOOKUP(S398,'標準報酬表(R2.9～)'!A:I,9)</f>
        <v>#N/A</v>
      </c>
      <c r="Z398" s="298"/>
      <c r="AA398" s="305"/>
      <c r="AB398" s="305"/>
      <c r="AC398" s="305"/>
      <c r="AD398" s="305"/>
      <c r="AE398" s="7"/>
      <c r="AF398" s="307"/>
      <c r="AG398" s="308"/>
      <c r="AH398" s="309"/>
      <c r="AI398" s="310"/>
      <c r="AJ398" s="7"/>
      <c r="AK398" s="7"/>
      <c r="AL398" s="7"/>
      <c r="AN398" s="7"/>
      <c r="AO398" s="7"/>
      <c r="AP398" s="7"/>
      <c r="AQ398" s="7"/>
      <c r="AR398" s="7"/>
      <c r="AS398" s="7"/>
      <c r="AT398" s="280">
        <v>1</v>
      </c>
      <c r="AU398" s="298"/>
      <c r="AV398" s="298"/>
    </row>
    <row r="399" spans="1:48">
      <c r="A399" s="296"/>
      <c r="B399" s="297"/>
      <c r="C399" s="298"/>
      <c r="D399" s="178">
        <v>2</v>
      </c>
      <c r="E399" s="178"/>
      <c r="F399" s="298"/>
      <c r="G399" s="302"/>
      <c r="H399" s="298"/>
      <c r="I399" s="298"/>
      <c r="J399" s="178"/>
      <c r="K399" s="303"/>
      <c r="L399" s="244"/>
      <c r="M399" s="303">
        <v>0</v>
      </c>
      <c r="N399" s="298"/>
      <c r="O399" s="315"/>
      <c r="P399" s="298"/>
      <c r="Q399" s="298"/>
      <c r="R399" s="298"/>
      <c r="S399" s="178">
        <f t="shared" si="10"/>
        <v>0</v>
      </c>
      <c r="T399" s="178" t="e">
        <f>VLOOKUP(S399,'標準報酬表(R2.9～)'!A:I,3)</f>
        <v>#N/A</v>
      </c>
      <c r="U399" s="178" t="e">
        <f>VLOOKUP(S399,'標準報酬表(R2.9～)'!A:I,4)</f>
        <v>#N/A</v>
      </c>
      <c r="V399" s="178" t="e">
        <f>VLOOKUP(S399,'標準報酬表(R2.9～)'!A:I,6)</f>
        <v>#N/A</v>
      </c>
      <c r="W399" s="178" t="e">
        <f>VLOOKUP(S399,'標準報酬表(R2.9～)'!A:I,7)</f>
        <v>#N/A</v>
      </c>
      <c r="X399" s="178" t="e">
        <f>VLOOKUP(S399,'標準報酬表(R2.9～)'!A:I,8)</f>
        <v>#N/A</v>
      </c>
      <c r="Y399" s="178" t="e">
        <f>VLOOKUP(S399,'標準報酬表(R2.9～)'!A:I,9)</f>
        <v>#N/A</v>
      </c>
      <c r="Z399" s="298"/>
      <c r="AA399" s="305"/>
      <c r="AB399" s="305"/>
      <c r="AC399" s="305"/>
      <c r="AD399" s="305"/>
      <c r="AE399" s="7"/>
      <c r="AF399" s="307"/>
      <c r="AG399" s="308"/>
      <c r="AH399" s="309"/>
      <c r="AI399" s="310"/>
      <c r="AJ399" s="7"/>
      <c r="AK399" s="7"/>
      <c r="AL399" s="7"/>
      <c r="AN399" s="7"/>
      <c r="AO399" s="7"/>
      <c r="AP399" s="7"/>
      <c r="AQ399" s="7"/>
      <c r="AR399" s="7"/>
      <c r="AS399" s="7"/>
      <c r="AT399" s="280">
        <v>1</v>
      </c>
      <c r="AU399" s="298"/>
      <c r="AV399" s="298"/>
    </row>
    <row r="400" spans="1:48">
      <c r="A400" s="296"/>
      <c r="B400" s="297"/>
      <c r="C400" s="298"/>
      <c r="D400" s="178">
        <v>2</v>
      </c>
      <c r="E400" s="178"/>
      <c r="F400" s="298"/>
      <c r="G400" s="302"/>
      <c r="H400" s="298"/>
      <c r="I400" s="298"/>
      <c r="J400" s="178"/>
      <c r="K400" s="303"/>
      <c r="L400" s="244"/>
      <c r="M400" s="303">
        <v>0</v>
      </c>
      <c r="N400" s="298"/>
      <c r="O400" s="315"/>
      <c r="P400" s="298"/>
      <c r="Q400" s="298"/>
      <c r="R400" s="298"/>
      <c r="S400" s="178">
        <f t="shared" si="10"/>
        <v>0</v>
      </c>
      <c r="T400" s="178" t="e">
        <f>VLOOKUP(S400,'標準報酬表(R2.9～)'!A:I,3)</f>
        <v>#N/A</v>
      </c>
      <c r="U400" s="178" t="e">
        <f>VLOOKUP(S400,'標準報酬表(R2.9～)'!A:I,4)</f>
        <v>#N/A</v>
      </c>
      <c r="V400" s="178" t="e">
        <f>VLOOKUP(S400,'標準報酬表(R2.9～)'!A:I,6)</f>
        <v>#N/A</v>
      </c>
      <c r="W400" s="178" t="e">
        <f>VLOOKUP(S400,'標準報酬表(R2.9～)'!A:I,7)</f>
        <v>#N/A</v>
      </c>
      <c r="X400" s="178" t="e">
        <f>VLOOKUP(S400,'標準報酬表(R2.9～)'!A:I,8)</f>
        <v>#N/A</v>
      </c>
      <c r="Y400" s="178" t="e">
        <f>VLOOKUP(S400,'標準報酬表(R2.9～)'!A:I,9)</f>
        <v>#N/A</v>
      </c>
      <c r="Z400" s="298"/>
      <c r="AA400" s="305"/>
      <c r="AB400" s="305"/>
      <c r="AC400" s="305"/>
      <c r="AD400" s="305"/>
      <c r="AE400" s="7"/>
      <c r="AF400" s="307"/>
      <c r="AG400" s="308"/>
      <c r="AH400" s="309"/>
      <c r="AI400" s="310"/>
      <c r="AJ400" s="7"/>
      <c r="AK400" s="7"/>
      <c r="AL400" s="7"/>
      <c r="AN400" s="7"/>
      <c r="AO400" s="7"/>
      <c r="AP400" s="7"/>
      <c r="AQ400" s="7"/>
      <c r="AR400" s="7"/>
      <c r="AS400" s="7"/>
      <c r="AT400" s="280">
        <v>1</v>
      </c>
      <c r="AU400" s="298"/>
      <c r="AV400" s="298"/>
    </row>
    <row r="401" spans="1:48">
      <c r="A401" s="296"/>
      <c r="B401" s="297"/>
      <c r="C401" s="298"/>
      <c r="D401" s="178">
        <v>2</v>
      </c>
      <c r="E401" s="178"/>
      <c r="F401" s="298"/>
      <c r="G401" s="302"/>
      <c r="H401" s="298"/>
      <c r="I401" s="298"/>
      <c r="J401" s="178"/>
      <c r="K401" s="303"/>
      <c r="L401" s="244"/>
      <c r="M401" s="303">
        <v>0</v>
      </c>
      <c r="N401" s="298"/>
      <c r="O401" s="315"/>
      <c r="P401" s="298"/>
      <c r="Q401" s="298"/>
      <c r="R401" s="298"/>
      <c r="S401" s="178">
        <f t="shared" si="10"/>
        <v>0</v>
      </c>
      <c r="T401" s="178" t="e">
        <f>VLOOKUP(S401,'標準報酬表(R2.9～)'!A:I,3)</f>
        <v>#N/A</v>
      </c>
      <c r="U401" s="178" t="e">
        <f>VLOOKUP(S401,'標準報酬表(R2.9～)'!A:I,4)</f>
        <v>#N/A</v>
      </c>
      <c r="V401" s="178" t="e">
        <f>VLOOKUP(S401,'標準報酬表(R2.9～)'!A:I,6)</f>
        <v>#N/A</v>
      </c>
      <c r="W401" s="178" t="e">
        <f>VLOOKUP(S401,'標準報酬表(R2.9～)'!A:I,7)</f>
        <v>#N/A</v>
      </c>
      <c r="X401" s="178" t="e">
        <f>VLOOKUP(S401,'標準報酬表(R2.9～)'!A:I,8)</f>
        <v>#N/A</v>
      </c>
      <c r="Y401" s="178" t="e">
        <f>VLOOKUP(S401,'標準報酬表(R2.9～)'!A:I,9)</f>
        <v>#N/A</v>
      </c>
      <c r="Z401" s="298"/>
      <c r="AA401" s="305"/>
      <c r="AB401" s="305"/>
      <c r="AC401" s="305"/>
      <c r="AD401" s="305"/>
      <c r="AE401" s="7"/>
      <c r="AF401" s="307"/>
      <c r="AG401" s="308"/>
      <c r="AH401" s="309"/>
      <c r="AI401" s="310"/>
      <c r="AJ401" s="7"/>
      <c r="AK401" s="7"/>
      <c r="AL401" s="7"/>
      <c r="AN401" s="7"/>
      <c r="AO401" s="7"/>
      <c r="AP401" s="7"/>
      <c r="AQ401" s="7"/>
      <c r="AR401" s="7"/>
      <c r="AS401" s="7"/>
      <c r="AT401" s="280">
        <v>1</v>
      </c>
      <c r="AU401" s="298"/>
      <c r="AV401" s="298"/>
    </row>
    <row r="402" spans="1:48">
      <c r="A402" s="296"/>
      <c r="B402" s="297"/>
      <c r="C402" s="298"/>
      <c r="D402" s="178">
        <v>2</v>
      </c>
      <c r="E402" s="178"/>
      <c r="F402" s="298"/>
      <c r="G402" s="302"/>
      <c r="H402" s="298"/>
      <c r="I402" s="298"/>
      <c r="J402" s="178"/>
      <c r="K402" s="303"/>
      <c r="L402" s="244"/>
      <c r="M402" s="303">
        <v>0</v>
      </c>
      <c r="N402" s="298"/>
      <c r="O402" s="315"/>
      <c r="P402" s="298"/>
      <c r="Q402" s="298"/>
      <c r="R402" s="298"/>
      <c r="S402" s="178">
        <f t="shared" si="10"/>
        <v>0</v>
      </c>
      <c r="T402" s="178" t="e">
        <f>VLOOKUP(S402,'標準報酬表(R2.9～)'!A:I,3)</f>
        <v>#N/A</v>
      </c>
      <c r="U402" s="178" t="e">
        <f>VLOOKUP(S402,'標準報酬表(R2.9～)'!A:I,4)</f>
        <v>#N/A</v>
      </c>
      <c r="V402" s="178" t="e">
        <f>VLOOKUP(S402,'標準報酬表(R2.9～)'!A:I,6)</f>
        <v>#N/A</v>
      </c>
      <c r="W402" s="178" t="e">
        <f>VLOOKUP(S402,'標準報酬表(R2.9～)'!A:I,7)</f>
        <v>#N/A</v>
      </c>
      <c r="X402" s="178" t="e">
        <f>VLOOKUP(S402,'標準報酬表(R2.9～)'!A:I,8)</f>
        <v>#N/A</v>
      </c>
      <c r="Y402" s="178" t="e">
        <f>VLOOKUP(S402,'標準報酬表(R2.9～)'!A:I,9)</f>
        <v>#N/A</v>
      </c>
      <c r="Z402" s="298"/>
      <c r="AA402" s="305"/>
      <c r="AB402" s="305"/>
      <c r="AC402" s="305"/>
      <c r="AD402" s="305"/>
      <c r="AE402" s="7"/>
      <c r="AF402" s="307"/>
      <c r="AG402" s="308"/>
      <c r="AH402" s="309"/>
      <c r="AI402" s="310"/>
      <c r="AJ402" s="7"/>
      <c r="AK402" s="7"/>
      <c r="AL402" s="7"/>
      <c r="AN402" s="7"/>
      <c r="AO402" s="7"/>
      <c r="AP402" s="7"/>
      <c r="AQ402" s="7"/>
      <c r="AR402" s="7"/>
      <c r="AS402" s="7"/>
      <c r="AT402" s="280">
        <v>1</v>
      </c>
      <c r="AU402" s="298"/>
      <c r="AV402" s="298"/>
    </row>
    <row r="403" spans="1:48">
      <c r="A403" s="296"/>
      <c r="B403" s="297"/>
      <c r="C403" s="298"/>
      <c r="D403" s="178">
        <v>2</v>
      </c>
      <c r="E403" s="178"/>
      <c r="F403" s="298"/>
      <c r="G403" s="302"/>
      <c r="H403" s="298"/>
      <c r="I403" s="298"/>
      <c r="J403" s="178"/>
      <c r="K403" s="303"/>
      <c r="L403" s="244"/>
      <c r="M403" s="303">
        <v>0</v>
      </c>
      <c r="N403" s="298"/>
      <c r="O403" s="315"/>
      <c r="P403" s="298"/>
      <c r="Q403" s="298"/>
      <c r="R403" s="298"/>
      <c r="S403" s="178">
        <f t="shared" si="10"/>
        <v>0</v>
      </c>
      <c r="T403" s="178" t="e">
        <f>VLOOKUP(S403,'標準報酬表(R2.9～)'!A:I,3)</f>
        <v>#N/A</v>
      </c>
      <c r="U403" s="178" t="e">
        <f>VLOOKUP(S403,'標準報酬表(R2.9～)'!A:I,4)</f>
        <v>#N/A</v>
      </c>
      <c r="V403" s="178" t="e">
        <f>VLOOKUP(S403,'標準報酬表(R2.9～)'!A:I,6)</f>
        <v>#N/A</v>
      </c>
      <c r="W403" s="178" t="e">
        <f>VLOOKUP(S403,'標準報酬表(R2.9～)'!A:I,7)</f>
        <v>#N/A</v>
      </c>
      <c r="X403" s="178" t="e">
        <f>VLOOKUP(S403,'標準報酬表(R2.9～)'!A:I,8)</f>
        <v>#N/A</v>
      </c>
      <c r="Y403" s="178" t="e">
        <f>VLOOKUP(S403,'標準報酬表(R2.9～)'!A:I,9)</f>
        <v>#N/A</v>
      </c>
      <c r="Z403" s="298"/>
      <c r="AA403" s="305"/>
      <c r="AB403" s="305"/>
      <c r="AC403" s="305"/>
      <c r="AD403" s="305"/>
      <c r="AE403" s="7"/>
      <c r="AF403" s="307"/>
      <c r="AG403" s="308"/>
      <c r="AH403" s="309"/>
      <c r="AI403" s="310"/>
      <c r="AJ403" s="7"/>
      <c r="AK403" s="7"/>
      <c r="AL403" s="7"/>
      <c r="AN403" s="7"/>
      <c r="AO403" s="7"/>
      <c r="AP403" s="7"/>
      <c r="AQ403" s="7"/>
      <c r="AR403" s="7"/>
      <c r="AS403" s="7"/>
      <c r="AT403" s="280">
        <v>1</v>
      </c>
      <c r="AU403" s="298"/>
      <c r="AV403" s="298"/>
    </row>
    <row r="404" spans="1:48">
      <c r="A404" s="296"/>
      <c r="B404" s="297"/>
      <c r="C404" s="298"/>
      <c r="D404" s="178">
        <v>2</v>
      </c>
      <c r="E404" s="178"/>
      <c r="F404" s="298"/>
      <c r="G404" s="302"/>
      <c r="H404" s="298"/>
      <c r="I404" s="298"/>
      <c r="J404" s="178"/>
      <c r="K404" s="303"/>
      <c r="L404" s="244"/>
      <c r="M404" s="303">
        <v>0</v>
      </c>
      <c r="N404" s="298"/>
      <c r="O404" s="315"/>
      <c r="P404" s="298"/>
      <c r="Q404" s="298"/>
      <c r="R404" s="298"/>
      <c r="S404" s="178">
        <f t="shared" si="10"/>
        <v>0</v>
      </c>
      <c r="T404" s="178" t="e">
        <f>VLOOKUP(S404,'標準報酬表(R2.9～)'!A:I,3)</f>
        <v>#N/A</v>
      </c>
      <c r="U404" s="178" t="e">
        <f>VLOOKUP(S404,'標準報酬表(R2.9～)'!A:I,4)</f>
        <v>#N/A</v>
      </c>
      <c r="V404" s="178" t="e">
        <f>VLOOKUP(S404,'標準報酬表(R2.9～)'!A:I,6)</f>
        <v>#N/A</v>
      </c>
      <c r="W404" s="178" t="e">
        <f>VLOOKUP(S404,'標準報酬表(R2.9～)'!A:I,7)</f>
        <v>#N/A</v>
      </c>
      <c r="X404" s="178" t="e">
        <f>VLOOKUP(S404,'標準報酬表(R2.9～)'!A:I,8)</f>
        <v>#N/A</v>
      </c>
      <c r="Y404" s="178" t="e">
        <f>VLOOKUP(S404,'標準報酬表(R2.9～)'!A:I,9)</f>
        <v>#N/A</v>
      </c>
      <c r="Z404" s="298"/>
      <c r="AA404" s="305"/>
      <c r="AB404" s="305"/>
      <c r="AC404" s="305"/>
      <c r="AD404" s="305"/>
      <c r="AE404" s="7"/>
      <c r="AF404" s="307"/>
      <c r="AG404" s="308"/>
      <c r="AH404" s="309"/>
      <c r="AI404" s="310"/>
      <c r="AJ404" s="7"/>
      <c r="AK404" s="7"/>
      <c r="AL404" s="7"/>
      <c r="AN404" s="7"/>
      <c r="AO404" s="7"/>
      <c r="AP404" s="7"/>
      <c r="AQ404" s="7"/>
      <c r="AR404" s="7"/>
      <c r="AS404" s="7"/>
      <c r="AT404" s="280">
        <v>1</v>
      </c>
      <c r="AU404" s="298"/>
      <c r="AV404" s="298"/>
    </row>
    <row r="405" spans="1:48">
      <c r="A405" s="296"/>
      <c r="B405" s="297"/>
      <c r="C405" s="298"/>
      <c r="D405" s="178">
        <v>2</v>
      </c>
      <c r="E405" s="178"/>
      <c r="F405" s="298"/>
      <c r="G405" s="302"/>
      <c r="H405" s="298"/>
      <c r="I405" s="298"/>
      <c r="J405" s="178"/>
      <c r="K405" s="303"/>
      <c r="L405" s="244"/>
      <c r="M405" s="303">
        <v>0</v>
      </c>
      <c r="N405" s="298"/>
      <c r="O405" s="315"/>
      <c r="P405" s="298"/>
      <c r="Q405" s="298"/>
      <c r="R405" s="298"/>
      <c r="S405" s="178">
        <f t="shared" si="10"/>
        <v>0</v>
      </c>
      <c r="T405" s="178" t="e">
        <f>VLOOKUP(S405,'標準報酬表(R2.9～)'!A:I,3)</f>
        <v>#N/A</v>
      </c>
      <c r="U405" s="178" t="e">
        <f>VLOOKUP(S405,'標準報酬表(R2.9～)'!A:I,4)</f>
        <v>#N/A</v>
      </c>
      <c r="V405" s="178" t="e">
        <f>VLOOKUP(S405,'標準報酬表(R2.9～)'!A:I,6)</f>
        <v>#N/A</v>
      </c>
      <c r="W405" s="178" t="e">
        <f>VLOOKUP(S405,'標準報酬表(R2.9～)'!A:I,7)</f>
        <v>#N/A</v>
      </c>
      <c r="X405" s="178" t="e">
        <f>VLOOKUP(S405,'標準報酬表(R2.9～)'!A:I,8)</f>
        <v>#N/A</v>
      </c>
      <c r="Y405" s="178" t="e">
        <f>VLOOKUP(S405,'標準報酬表(R2.9～)'!A:I,9)</f>
        <v>#N/A</v>
      </c>
      <c r="Z405" s="298"/>
      <c r="AA405" s="305"/>
      <c r="AB405" s="305"/>
      <c r="AC405" s="305"/>
      <c r="AD405" s="305"/>
      <c r="AE405" s="7"/>
      <c r="AF405" s="307"/>
      <c r="AG405" s="308"/>
      <c r="AH405" s="309"/>
      <c r="AI405" s="310"/>
      <c r="AJ405" s="7"/>
      <c r="AK405" s="7"/>
      <c r="AL405" s="7"/>
      <c r="AN405" s="7"/>
      <c r="AO405" s="7"/>
      <c r="AP405" s="7"/>
      <c r="AQ405" s="7"/>
      <c r="AR405" s="7"/>
      <c r="AS405" s="7"/>
      <c r="AT405" s="280">
        <v>1</v>
      </c>
      <c r="AU405" s="298"/>
      <c r="AV405" s="298"/>
    </row>
    <row r="406" spans="1:48">
      <c r="A406" s="296"/>
      <c r="B406" s="297"/>
      <c r="C406" s="298"/>
      <c r="D406" s="178">
        <v>2</v>
      </c>
      <c r="E406" s="178"/>
      <c r="F406" s="298"/>
      <c r="G406" s="302"/>
      <c r="H406" s="298"/>
      <c r="I406" s="298"/>
      <c r="J406" s="178"/>
      <c r="K406" s="303"/>
      <c r="L406" s="244"/>
      <c r="M406" s="303">
        <v>0</v>
      </c>
      <c r="N406" s="298"/>
      <c r="O406" s="315"/>
      <c r="P406" s="298"/>
      <c r="Q406" s="298"/>
      <c r="R406" s="298"/>
      <c r="S406" s="178">
        <f t="shared" si="10"/>
        <v>0</v>
      </c>
      <c r="T406" s="178" t="e">
        <f>VLOOKUP(S406,'標準報酬表(R2.9～)'!A:I,3)</f>
        <v>#N/A</v>
      </c>
      <c r="U406" s="178" t="e">
        <f>VLOOKUP(S406,'標準報酬表(R2.9～)'!A:I,4)</f>
        <v>#N/A</v>
      </c>
      <c r="V406" s="178" t="e">
        <f>VLOOKUP(S406,'標準報酬表(R2.9～)'!A:I,6)</f>
        <v>#N/A</v>
      </c>
      <c r="W406" s="178" t="e">
        <f>VLOOKUP(S406,'標準報酬表(R2.9～)'!A:I,7)</f>
        <v>#N/A</v>
      </c>
      <c r="X406" s="178" t="e">
        <f>VLOOKUP(S406,'標準報酬表(R2.9～)'!A:I,8)</f>
        <v>#N/A</v>
      </c>
      <c r="Y406" s="178" t="e">
        <f>VLOOKUP(S406,'標準報酬表(R2.9～)'!A:I,9)</f>
        <v>#N/A</v>
      </c>
      <c r="Z406" s="298"/>
      <c r="AA406" s="305"/>
      <c r="AB406" s="305"/>
      <c r="AC406" s="305"/>
      <c r="AD406" s="305"/>
      <c r="AE406" s="7"/>
      <c r="AF406" s="307"/>
      <c r="AG406" s="308"/>
      <c r="AH406" s="309"/>
      <c r="AI406" s="310"/>
      <c r="AJ406" s="7"/>
      <c r="AK406" s="7"/>
      <c r="AL406" s="7"/>
      <c r="AN406" s="7"/>
      <c r="AO406" s="7"/>
      <c r="AP406" s="7"/>
      <c r="AQ406" s="7"/>
      <c r="AR406" s="7"/>
      <c r="AS406" s="7"/>
      <c r="AT406" s="280">
        <v>1</v>
      </c>
      <c r="AU406" s="298"/>
      <c r="AV406" s="298"/>
    </row>
    <row r="407" spans="1:48">
      <c r="A407" s="296"/>
      <c r="B407" s="297"/>
      <c r="C407" s="298"/>
      <c r="D407" s="178">
        <v>2</v>
      </c>
      <c r="E407" s="178"/>
      <c r="F407" s="298"/>
      <c r="G407" s="302"/>
      <c r="H407" s="298"/>
      <c r="I407" s="298"/>
      <c r="J407" s="178"/>
      <c r="K407" s="303"/>
      <c r="L407" s="244"/>
      <c r="M407" s="303">
        <v>0</v>
      </c>
      <c r="N407" s="298"/>
      <c r="O407" s="315"/>
      <c r="P407" s="298"/>
      <c r="Q407" s="298"/>
      <c r="R407" s="298"/>
      <c r="S407" s="178">
        <f t="shared" si="10"/>
        <v>0</v>
      </c>
      <c r="T407" s="178" t="e">
        <f>VLOOKUP(S407,'標準報酬表(R2.9～)'!A:I,3)</f>
        <v>#N/A</v>
      </c>
      <c r="U407" s="178" t="e">
        <f>VLOOKUP(S407,'標準報酬表(R2.9～)'!A:I,4)</f>
        <v>#N/A</v>
      </c>
      <c r="V407" s="178" t="e">
        <f>VLOOKUP(S407,'標準報酬表(R2.9～)'!A:I,6)</f>
        <v>#N/A</v>
      </c>
      <c r="W407" s="178" t="e">
        <f>VLOOKUP(S407,'標準報酬表(R2.9～)'!A:I,7)</f>
        <v>#N/A</v>
      </c>
      <c r="X407" s="178" t="e">
        <f>VLOOKUP(S407,'標準報酬表(R2.9～)'!A:I,8)</f>
        <v>#N/A</v>
      </c>
      <c r="Y407" s="178" t="e">
        <f>VLOOKUP(S407,'標準報酬表(R2.9～)'!A:I,9)</f>
        <v>#N/A</v>
      </c>
      <c r="Z407" s="298"/>
      <c r="AA407" s="305"/>
      <c r="AB407" s="305"/>
      <c r="AC407" s="305"/>
      <c r="AD407" s="305"/>
      <c r="AE407" s="7"/>
      <c r="AF407" s="307"/>
      <c r="AG407" s="308"/>
      <c r="AH407" s="309"/>
      <c r="AI407" s="310"/>
      <c r="AJ407" s="7"/>
      <c r="AK407" s="7"/>
      <c r="AL407" s="7"/>
      <c r="AN407" s="7"/>
      <c r="AO407" s="7"/>
      <c r="AP407" s="7"/>
      <c r="AQ407" s="7"/>
      <c r="AR407" s="7"/>
      <c r="AS407" s="7"/>
      <c r="AT407" s="280">
        <v>1</v>
      </c>
      <c r="AU407" s="298"/>
      <c r="AV407" s="298"/>
    </row>
    <row r="408" spans="1:48">
      <c r="A408" s="296"/>
      <c r="B408" s="297"/>
      <c r="C408" s="298"/>
      <c r="D408" s="178">
        <v>2</v>
      </c>
      <c r="E408" s="178"/>
      <c r="F408" s="298"/>
      <c r="G408" s="302"/>
      <c r="H408" s="298"/>
      <c r="I408" s="298"/>
      <c r="J408" s="178"/>
      <c r="K408" s="303"/>
      <c r="L408" s="244"/>
      <c r="M408" s="303">
        <v>0</v>
      </c>
      <c r="N408" s="298"/>
      <c r="O408" s="315"/>
      <c r="P408" s="298"/>
      <c r="Q408" s="298"/>
      <c r="R408" s="298"/>
      <c r="S408" s="178">
        <f t="shared" si="10"/>
        <v>0</v>
      </c>
      <c r="T408" s="178" t="e">
        <f>VLOOKUP(S408,'標準報酬表(R2.9～)'!A:I,3)</f>
        <v>#N/A</v>
      </c>
      <c r="U408" s="178" t="e">
        <f>VLOOKUP(S408,'標準報酬表(R2.9～)'!A:I,4)</f>
        <v>#N/A</v>
      </c>
      <c r="V408" s="178" t="e">
        <f>VLOOKUP(S408,'標準報酬表(R2.9～)'!A:I,6)</f>
        <v>#N/A</v>
      </c>
      <c r="W408" s="178" t="e">
        <f>VLOOKUP(S408,'標準報酬表(R2.9～)'!A:I,7)</f>
        <v>#N/A</v>
      </c>
      <c r="X408" s="178" t="e">
        <f>VLOOKUP(S408,'標準報酬表(R2.9～)'!A:I,8)</f>
        <v>#N/A</v>
      </c>
      <c r="Y408" s="178" t="e">
        <f>VLOOKUP(S408,'標準報酬表(R2.9～)'!A:I,9)</f>
        <v>#N/A</v>
      </c>
      <c r="Z408" s="298"/>
      <c r="AA408" s="305"/>
      <c r="AB408" s="305"/>
      <c r="AC408" s="305"/>
      <c r="AD408" s="305"/>
      <c r="AE408" s="7"/>
      <c r="AF408" s="307"/>
      <c r="AG408" s="308"/>
      <c r="AH408" s="309"/>
      <c r="AI408" s="310"/>
      <c r="AJ408" s="7"/>
      <c r="AK408" s="7"/>
      <c r="AL408" s="7"/>
      <c r="AN408" s="7"/>
      <c r="AO408" s="7"/>
      <c r="AP408" s="7"/>
      <c r="AQ408" s="7"/>
      <c r="AR408" s="7"/>
      <c r="AS408" s="7"/>
      <c r="AT408" s="280">
        <v>1</v>
      </c>
      <c r="AU408" s="298"/>
      <c r="AV408" s="298"/>
    </row>
    <row r="409" spans="1:48">
      <c r="A409" s="296"/>
      <c r="B409" s="297"/>
      <c r="C409" s="298"/>
      <c r="D409" s="178">
        <v>2</v>
      </c>
      <c r="E409" s="178"/>
      <c r="F409" s="298"/>
      <c r="G409" s="302"/>
      <c r="H409" s="298"/>
      <c r="I409" s="298"/>
      <c r="J409" s="178"/>
      <c r="K409" s="303"/>
      <c r="L409" s="244"/>
      <c r="M409" s="303">
        <v>0</v>
      </c>
      <c r="N409" s="298"/>
      <c r="O409" s="315"/>
      <c r="P409" s="298"/>
      <c r="Q409" s="298"/>
      <c r="R409" s="298"/>
      <c r="S409" s="178">
        <f t="shared" si="10"/>
        <v>0</v>
      </c>
      <c r="T409" s="178" t="e">
        <f>VLOOKUP(S409,'標準報酬表(R2.9～)'!A:I,3)</f>
        <v>#N/A</v>
      </c>
      <c r="U409" s="178" t="e">
        <f>VLOOKUP(S409,'標準報酬表(R2.9～)'!A:I,4)</f>
        <v>#N/A</v>
      </c>
      <c r="V409" s="178" t="e">
        <f>VLOOKUP(S409,'標準報酬表(R2.9～)'!A:I,6)</f>
        <v>#N/A</v>
      </c>
      <c r="W409" s="178" t="e">
        <f>VLOOKUP(S409,'標準報酬表(R2.9～)'!A:I,7)</f>
        <v>#N/A</v>
      </c>
      <c r="X409" s="178" t="e">
        <f>VLOOKUP(S409,'標準報酬表(R2.9～)'!A:I,8)</f>
        <v>#N/A</v>
      </c>
      <c r="Y409" s="178" t="e">
        <f>VLOOKUP(S409,'標準報酬表(R2.9～)'!A:I,9)</f>
        <v>#N/A</v>
      </c>
      <c r="Z409" s="298"/>
      <c r="AA409" s="305"/>
      <c r="AB409" s="305"/>
      <c r="AC409" s="305"/>
      <c r="AD409" s="305"/>
      <c r="AE409" s="7"/>
      <c r="AF409" s="307"/>
      <c r="AG409" s="308"/>
      <c r="AH409" s="309"/>
      <c r="AI409" s="310"/>
      <c r="AJ409" s="7"/>
      <c r="AK409" s="7"/>
      <c r="AL409" s="7"/>
      <c r="AN409" s="7"/>
      <c r="AO409" s="7"/>
      <c r="AP409" s="7"/>
      <c r="AQ409" s="7"/>
      <c r="AR409" s="7"/>
      <c r="AS409" s="7"/>
      <c r="AT409" s="280">
        <v>1</v>
      </c>
      <c r="AU409" s="298"/>
      <c r="AV409" s="298"/>
    </row>
    <row r="410" spans="1:48">
      <c r="A410" s="296"/>
      <c r="B410" s="297"/>
      <c r="C410" s="298"/>
      <c r="D410" s="178">
        <v>2</v>
      </c>
      <c r="E410" s="178"/>
      <c r="F410" s="298"/>
      <c r="G410" s="302"/>
      <c r="H410" s="298"/>
      <c r="I410" s="298"/>
      <c r="J410" s="178"/>
      <c r="K410" s="303"/>
      <c r="L410" s="244"/>
      <c r="M410" s="303">
        <v>0</v>
      </c>
      <c r="N410" s="298"/>
      <c r="O410" s="315"/>
      <c r="P410" s="298"/>
      <c r="Q410" s="298"/>
      <c r="R410" s="298"/>
      <c r="S410" s="178">
        <f t="shared" si="10"/>
        <v>0</v>
      </c>
      <c r="T410" s="178" t="e">
        <f>VLOOKUP(S410,'標準報酬表(R2.9～)'!A:I,3)</f>
        <v>#N/A</v>
      </c>
      <c r="U410" s="178" t="e">
        <f>VLOOKUP(S410,'標準報酬表(R2.9～)'!A:I,4)</f>
        <v>#N/A</v>
      </c>
      <c r="V410" s="178" t="e">
        <f>VLOOKUP(S410,'標準報酬表(R2.9～)'!A:I,6)</f>
        <v>#N/A</v>
      </c>
      <c r="W410" s="178" t="e">
        <f>VLOOKUP(S410,'標準報酬表(R2.9～)'!A:I,7)</f>
        <v>#N/A</v>
      </c>
      <c r="X410" s="178" t="e">
        <f>VLOOKUP(S410,'標準報酬表(R2.9～)'!A:I,8)</f>
        <v>#N/A</v>
      </c>
      <c r="Y410" s="178" t="e">
        <f>VLOOKUP(S410,'標準報酬表(R2.9～)'!A:I,9)</f>
        <v>#N/A</v>
      </c>
      <c r="Z410" s="298"/>
      <c r="AA410" s="305"/>
      <c r="AB410" s="305"/>
      <c r="AC410" s="305"/>
      <c r="AD410" s="305"/>
      <c r="AE410" s="7"/>
      <c r="AF410" s="307"/>
      <c r="AG410" s="308"/>
      <c r="AH410" s="309"/>
      <c r="AI410" s="310"/>
      <c r="AJ410" s="7"/>
      <c r="AK410" s="7"/>
      <c r="AL410" s="7"/>
      <c r="AN410" s="7"/>
      <c r="AO410" s="7"/>
      <c r="AP410" s="7"/>
      <c r="AQ410" s="7"/>
      <c r="AR410" s="7"/>
      <c r="AS410" s="7"/>
      <c r="AT410" s="280">
        <v>1</v>
      </c>
      <c r="AU410" s="298"/>
      <c r="AV410" s="298"/>
    </row>
    <row r="411" spans="1:48">
      <c r="A411" s="296"/>
      <c r="B411" s="297"/>
      <c r="C411" s="298"/>
      <c r="D411" s="178">
        <v>2</v>
      </c>
      <c r="E411" s="178"/>
      <c r="F411" s="298"/>
      <c r="G411" s="302"/>
      <c r="H411" s="298"/>
      <c r="I411" s="298"/>
      <c r="J411" s="178"/>
      <c r="K411" s="303"/>
      <c r="L411" s="244"/>
      <c r="M411" s="303">
        <v>0</v>
      </c>
      <c r="N411" s="298"/>
      <c r="O411" s="315"/>
      <c r="P411" s="298"/>
      <c r="Q411" s="298"/>
      <c r="R411" s="298"/>
      <c r="S411" s="178">
        <f t="shared" si="10"/>
        <v>0</v>
      </c>
      <c r="T411" s="178" t="e">
        <f>VLOOKUP(S411,'標準報酬表(R2.9～)'!A:I,3)</f>
        <v>#N/A</v>
      </c>
      <c r="U411" s="178" t="e">
        <f>VLOOKUP(S411,'標準報酬表(R2.9～)'!A:I,4)</f>
        <v>#N/A</v>
      </c>
      <c r="V411" s="178" t="e">
        <f>VLOOKUP(S411,'標準報酬表(R2.9～)'!A:I,6)</f>
        <v>#N/A</v>
      </c>
      <c r="W411" s="178" t="e">
        <f>VLOOKUP(S411,'標準報酬表(R2.9～)'!A:I,7)</f>
        <v>#N/A</v>
      </c>
      <c r="X411" s="178" t="e">
        <f>VLOOKUP(S411,'標準報酬表(R2.9～)'!A:I,8)</f>
        <v>#N/A</v>
      </c>
      <c r="Y411" s="178" t="e">
        <f>VLOOKUP(S411,'標準報酬表(R2.9～)'!A:I,9)</f>
        <v>#N/A</v>
      </c>
      <c r="Z411" s="298"/>
      <c r="AA411" s="305"/>
      <c r="AB411" s="305"/>
      <c r="AC411" s="305"/>
      <c r="AD411" s="305"/>
      <c r="AE411" s="7"/>
      <c r="AF411" s="307"/>
      <c r="AG411" s="308"/>
      <c r="AH411" s="309"/>
      <c r="AI411" s="310"/>
      <c r="AJ411" s="7"/>
      <c r="AK411" s="7"/>
      <c r="AL411" s="7"/>
      <c r="AN411" s="7"/>
      <c r="AO411" s="7"/>
      <c r="AP411" s="7"/>
      <c r="AQ411" s="7"/>
      <c r="AR411" s="7"/>
      <c r="AS411" s="7"/>
      <c r="AT411" s="280">
        <v>1</v>
      </c>
      <c r="AU411" s="298"/>
      <c r="AV411" s="298"/>
    </row>
    <row r="412" spans="1:48">
      <c r="A412" s="296"/>
      <c r="B412" s="297"/>
      <c r="C412" s="298"/>
      <c r="D412" s="178">
        <v>2</v>
      </c>
      <c r="E412" s="178"/>
      <c r="F412" s="298"/>
      <c r="G412" s="302"/>
      <c r="H412" s="298"/>
      <c r="I412" s="298"/>
      <c r="J412" s="178"/>
      <c r="K412" s="303"/>
      <c r="L412" s="244"/>
      <c r="M412" s="303">
        <v>0</v>
      </c>
      <c r="N412" s="298"/>
      <c r="O412" s="315"/>
      <c r="P412" s="298"/>
      <c r="Q412" s="298"/>
      <c r="R412" s="298"/>
      <c r="S412" s="178">
        <f t="shared" si="10"/>
        <v>0</v>
      </c>
      <c r="T412" s="178" t="e">
        <f>VLOOKUP(S412,'標準報酬表(R2.9～)'!A:I,3)</f>
        <v>#N/A</v>
      </c>
      <c r="U412" s="178" t="e">
        <f>VLOOKUP(S412,'標準報酬表(R2.9～)'!A:I,4)</f>
        <v>#N/A</v>
      </c>
      <c r="V412" s="178" t="e">
        <f>VLOOKUP(S412,'標準報酬表(R2.9～)'!A:I,6)</f>
        <v>#N/A</v>
      </c>
      <c r="W412" s="178" t="e">
        <f>VLOOKUP(S412,'標準報酬表(R2.9～)'!A:I,7)</f>
        <v>#N/A</v>
      </c>
      <c r="X412" s="178" t="e">
        <f>VLOOKUP(S412,'標準報酬表(R2.9～)'!A:I,8)</f>
        <v>#N/A</v>
      </c>
      <c r="Y412" s="178" t="e">
        <f>VLOOKUP(S412,'標準報酬表(R2.9～)'!A:I,9)</f>
        <v>#N/A</v>
      </c>
      <c r="Z412" s="298"/>
      <c r="AA412" s="305"/>
      <c r="AB412" s="305"/>
      <c r="AC412" s="305"/>
      <c r="AD412" s="305"/>
      <c r="AE412" s="7"/>
      <c r="AF412" s="307"/>
      <c r="AG412" s="308"/>
      <c r="AH412" s="309"/>
      <c r="AI412" s="310"/>
      <c r="AJ412" s="7"/>
      <c r="AK412" s="7"/>
      <c r="AL412" s="7"/>
      <c r="AN412" s="7"/>
      <c r="AO412" s="7"/>
      <c r="AP412" s="7"/>
      <c r="AQ412" s="7"/>
      <c r="AR412" s="7"/>
      <c r="AS412" s="7"/>
      <c r="AT412" s="280">
        <v>1</v>
      </c>
      <c r="AU412" s="298"/>
      <c r="AV412" s="298"/>
    </row>
    <row r="413" spans="1:48">
      <c r="A413" s="296"/>
      <c r="B413" s="297"/>
      <c r="C413" s="298"/>
      <c r="D413" s="178">
        <v>2</v>
      </c>
      <c r="E413" s="178"/>
      <c r="F413" s="298"/>
      <c r="G413" s="302"/>
      <c r="H413" s="298"/>
      <c r="I413" s="298"/>
      <c r="J413" s="178"/>
      <c r="K413" s="303"/>
      <c r="L413" s="244"/>
      <c r="M413" s="303">
        <v>0</v>
      </c>
      <c r="N413" s="298"/>
      <c r="O413" s="315"/>
      <c r="P413" s="298"/>
      <c r="Q413" s="298"/>
      <c r="R413" s="298"/>
      <c r="S413" s="178">
        <f t="shared" si="10"/>
        <v>0</v>
      </c>
      <c r="T413" s="178" t="e">
        <f>VLOOKUP(S413,'標準報酬表(R2.9～)'!A:I,3)</f>
        <v>#N/A</v>
      </c>
      <c r="U413" s="178" t="e">
        <f>VLOOKUP(S413,'標準報酬表(R2.9～)'!A:I,4)</f>
        <v>#N/A</v>
      </c>
      <c r="V413" s="178" t="e">
        <f>VLOOKUP(S413,'標準報酬表(R2.9～)'!A:I,6)</f>
        <v>#N/A</v>
      </c>
      <c r="W413" s="178" t="e">
        <f>VLOOKUP(S413,'標準報酬表(R2.9～)'!A:I,7)</f>
        <v>#N/A</v>
      </c>
      <c r="X413" s="178" t="e">
        <f>VLOOKUP(S413,'標準報酬表(R2.9～)'!A:I,8)</f>
        <v>#N/A</v>
      </c>
      <c r="Y413" s="178" t="e">
        <f>VLOOKUP(S413,'標準報酬表(R2.9～)'!A:I,9)</f>
        <v>#N/A</v>
      </c>
      <c r="Z413" s="298"/>
      <c r="AA413" s="305"/>
      <c r="AB413" s="305"/>
      <c r="AC413" s="305"/>
      <c r="AD413" s="305"/>
      <c r="AE413" s="7"/>
      <c r="AF413" s="307"/>
      <c r="AG413" s="308"/>
      <c r="AH413" s="309"/>
      <c r="AI413" s="310"/>
      <c r="AJ413" s="7"/>
      <c r="AK413" s="7"/>
      <c r="AL413" s="7"/>
      <c r="AN413" s="7"/>
      <c r="AO413" s="7"/>
      <c r="AP413" s="7"/>
      <c r="AQ413" s="7"/>
      <c r="AR413" s="7"/>
      <c r="AS413" s="7"/>
      <c r="AT413" s="280">
        <v>1</v>
      </c>
      <c r="AU413" s="298"/>
      <c r="AV413" s="298"/>
    </row>
    <row r="414" spans="1:48">
      <c r="A414" s="296"/>
      <c r="B414" s="297"/>
      <c r="C414" s="298"/>
      <c r="D414" s="178">
        <v>2</v>
      </c>
      <c r="E414" s="178"/>
      <c r="F414" s="298"/>
      <c r="G414" s="302"/>
      <c r="H414" s="298"/>
      <c r="I414" s="298"/>
      <c r="J414" s="178"/>
      <c r="K414" s="303"/>
      <c r="L414" s="244"/>
      <c r="M414" s="303">
        <v>0</v>
      </c>
      <c r="N414" s="298"/>
      <c r="O414" s="315"/>
      <c r="P414" s="298"/>
      <c r="Q414" s="298"/>
      <c r="R414" s="298"/>
      <c r="S414" s="178">
        <f t="shared" si="10"/>
        <v>0</v>
      </c>
      <c r="T414" s="178" t="e">
        <f>VLOOKUP(S414,'標準報酬表(R2.9～)'!A:I,3)</f>
        <v>#N/A</v>
      </c>
      <c r="U414" s="178" t="e">
        <f>VLOOKUP(S414,'標準報酬表(R2.9～)'!A:I,4)</f>
        <v>#N/A</v>
      </c>
      <c r="V414" s="178" t="e">
        <f>VLOOKUP(S414,'標準報酬表(R2.9～)'!A:I,6)</f>
        <v>#N/A</v>
      </c>
      <c r="W414" s="178" t="e">
        <f>VLOOKUP(S414,'標準報酬表(R2.9～)'!A:I,7)</f>
        <v>#N/A</v>
      </c>
      <c r="X414" s="178" t="e">
        <f>VLOOKUP(S414,'標準報酬表(R2.9～)'!A:I,8)</f>
        <v>#N/A</v>
      </c>
      <c r="Y414" s="178" t="e">
        <f>VLOOKUP(S414,'標準報酬表(R2.9～)'!A:I,9)</f>
        <v>#N/A</v>
      </c>
      <c r="Z414" s="298"/>
      <c r="AA414" s="305"/>
      <c r="AB414" s="305"/>
      <c r="AC414" s="305"/>
      <c r="AD414" s="305"/>
      <c r="AE414" s="7"/>
      <c r="AF414" s="307"/>
      <c r="AG414" s="308"/>
      <c r="AH414" s="309"/>
      <c r="AI414" s="310"/>
      <c r="AJ414" s="7"/>
      <c r="AK414" s="7"/>
      <c r="AL414" s="7"/>
      <c r="AN414" s="7"/>
      <c r="AO414" s="7"/>
      <c r="AP414" s="7"/>
      <c r="AQ414" s="7"/>
      <c r="AR414" s="7"/>
      <c r="AS414" s="7"/>
      <c r="AT414" s="280">
        <v>1</v>
      </c>
      <c r="AU414" s="298"/>
      <c r="AV414" s="298"/>
    </row>
    <row r="415" spans="1:48">
      <c r="A415" s="296"/>
      <c r="B415" s="297"/>
      <c r="C415" s="298"/>
      <c r="D415" s="178">
        <v>2</v>
      </c>
      <c r="E415" s="178"/>
      <c r="F415" s="298"/>
      <c r="G415" s="302"/>
      <c r="H415" s="298"/>
      <c r="I415" s="298"/>
      <c r="J415" s="178"/>
      <c r="K415" s="303"/>
      <c r="L415" s="244"/>
      <c r="M415" s="303">
        <v>0</v>
      </c>
      <c r="N415" s="298"/>
      <c r="O415" s="315"/>
      <c r="P415" s="298"/>
      <c r="Q415" s="298"/>
      <c r="R415" s="298"/>
      <c r="S415" s="178">
        <f t="shared" si="10"/>
        <v>0</v>
      </c>
      <c r="T415" s="178" t="e">
        <f>VLOOKUP(S415,'標準報酬表(R2.9～)'!A:I,3)</f>
        <v>#N/A</v>
      </c>
      <c r="U415" s="178" t="e">
        <f>VLOOKUP(S415,'標準報酬表(R2.9～)'!A:I,4)</f>
        <v>#N/A</v>
      </c>
      <c r="V415" s="178" t="e">
        <f>VLOOKUP(S415,'標準報酬表(R2.9～)'!A:I,6)</f>
        <v>#N/A</v>
      </c>
      <c r="W415" s="178" t="e">
        <f>VLOOKUP(S415,'標準報酬表(R2.9～)'!A:I,7)</f>
        <v>#N/A</v>
      </c>
      <c r="X415" s="178" t="e">
        <f>VLOOKUP(S415,'標準報酬表(R2.9～)'!A:I,8)</f>
        <v>#N/A</v>
      </c>
      <c r="Y415" s="178" t="e">
        <f>VLOOKUP(S415,'標準報酬表(R2.9～)'!A:I,9)</f>
        <v>#N/A</v>
      </c>
      <c r="Z415" s="298"/>
      <c r="AA415" s="305"/>
      <c r="AB415" s="305"/>
      <c r="AC415" s="305"/>
      <c r="AD415" s="305"/>
      <c r="AE415" s="7"/>
      <c r="AF415" s="307"/>
      <c r="AG415" s="308"/>
      <c r="AH415" s="309"/>
      <c r="AI415" s="310"/>
      <c r="AJ415" s="7"/>
      <c r="AK415" s="7"/>
      <c r="AL415" s="7"/>
      <c r="AN415" s="7"/>
      <c r="AO415" s="7"/>
      <c r="AP415" s="7"/>
      <c r="AQ415" s="7"/>
      <c r="AR415" s="7"/>
      <c r="AS415" s="7"/>
      <c r="AT415" s="280">
        <v>1</v>
      </c>
      <c r="AU415" s="298"/>
      <c r="AV415" s="298"/>
    </row>
    <row r="416" spans="1:48">
      <c r="A416" s="296"/>
      <c r="B416" s="297"/>
      <c r="C416" s="298"/>
      <c r="D416" s="178">
        <v>2</v>
      </c>
      <c r="E416" s="178"/>
      <c r="F416" s="298"/>
      <c r="G416" s="302"/>
      <c r="H416" s="298"/>
      <c r="I416" s="298"/>
      <c r="J416" s="178"/>
      <c r="K416" s="303"/>
      <c r="L416" s="244"/>
      <c r="M416" s="303">
        <v>0</v>
      </c>
      <c r="N416" s="298"/>
      <c r="O416" s="315"/>
      <c r="P416" s="298"/>
      <c r="Q416" s="298"/>
      <c r="R416" s="298"/>
      <c r="S416" s="178">
        <f t="shared" si="10"/>
        <v>0</v>
      </c>
      <c r="T416" s="178" t="e">
        <f>VLOOKUP(S416,'標準報酬表(R2.9～)'!A:I,3)</f>
        <v>#N/A</v>
      </c>
      <c r="U416" s="178" t="e">
        <f>VLOOKUP(S416,'標準報酬表(R2.9～)'!A:I,4)</f>
        <v>#N/A</v>
      </c>
      <c r="V416" s="178" t="e">
        <f>VLOOKUP(S416,'標準報酬表(R2.9～)'!A:I,6)</f>
        <v>#N/A</v>
      </c>
      <c r="W416" s="178" t="e">
        <f>VLOOKUP(S416,'標準報酬表(R2.9～)'!A:I,7)</f>
        <v>#N/A</v>
      </c>
      <c r="X416" s="178" t="e">
        <f>VLOOKUP(S416,'標準報酬表(R2.9～)'!A:I,8)</f>
        <v>#N/A</v>
      </c>
      <c r="Y416" s="178" t="e">
        <f>VLOOKUP(S416,'標準報酬表(R2.9～)'!A:I,9)</f>
        <v>#N/A</v>
      </c>
      <c r="Z416" s="298"/>
      <c r="AA416" s="305"/>
      <c r="AB416" s="305"/>
      <c r="AC416" s="305"/>
      <c r="AD416" s="305"/>
      <c r="AE416" s="7"/>
      <c r="AF416" s="307"/>
      <c r="AG416" s="308"/>
      <c r="AH416" s="309"/>
      <c r="AI416" s="310"/>
      <c r="AJ416" s="7"/>
      <c r="AK416" s="7"/>
      <c r="AL416" s="7"/>
      <c r="AN416" s="7"/>
      <c r="AO416" s="7"/>
      <c r="AP416" s="7"/>
      <c r="AQ416" s="7"/>
      <c r="AR416" s="7"/>
      <c r="AS416" s="7"/>
      <c r="AT416" s="280">
        <v>1</v>
      </c>
      <c r="AU416" s="298"/>
      <c r="AV416" s="298"/>
    </row>
    <row r="417" spans="1:48">
      <c r="A417" s="296"/>
      <c r="B417" s="297"/>
      <c r="C417" s="298"/>
      <c r="D417" s="178">
        <v>2</v>
      </c>
      <c r="E417" s="178"/>
      <c r="F417" s="298"/>
      <c r="G417" s="302"/>
      <c r="H417" s="298"/>
      <c r="I417" s="298"/>
      <c r="J417" s="178"/>
      <c r="K417" s="303"/>
      <c r="L417" s="244"/>
      <c r="M417" s="303">
        <v>0</v>
      </c>
      <c r="N417" s="298"/>
      <c r="O417" s="315"/>
      <c r="P417" s="298"/>
      <c r="Q417" s="298"/>
      <c r="R417" s="298"/>
      <c r="S417" s="178">
        <f t="shared" si="10"/>
        <v>0</v>
      </c>
      <c r="T417" s="178" t="e">
        <f>VLOOKUP(S417,'標準報酬表(R2.9～)'!A:I,3)</f>
        <v>#N/A</v>
      </c>
      <c r="U417" s="178" t="e">
        <f>VLOOKUP(S417,'標準報酬表(R2.9～)'!A:I,4)</f>
        <v>#N/A</v>
      </c>
      <c r="V417" s="178" t="e">
        <f>VLOOKUP(S417,'標準報酬表(R2.9～)'!A:I,6)</f>
        <v>#N/A</v>
      </c>
      <c r="W417" s="178" t="e">
        <f>VLOOKUP(S417,'標準報酬表(R2.9～)'!A:I,7)</f>
        <v>#N/A</v>
      </c>
      <c r="X417" s="178" t="e">
        <f>VLOOKUP(S417,'標準報酬表(R2.9～)'!A:I,8)</f>
        <v>#N/A</v>
      </c>
      <c r="Y417" s="178" t="e">
        <f>VLOOKUP(S417,'標準報酬表(R2.9～)'!A:I,9)</f>
        <v>#N/A</v>
      </c>
      <c r="Z417" s="298"/>
      <c r="AA417" s="305"/>
      <c r="AB417" s="305"/>
      <c r="AC417" s="305"/>
      <c r="AD417" s="305"/>
      <c r="AE417" s="7"/>
      <c r="AF417" s="307"/>
      <c r="AG417" s="308"/>
      <c r="AH417" s="309"/>
      <c r="AI417" s="310"/>
      <c r="AJ417" s="7"/>
      <c r="AK417" s="7"/>
      <c r="AL417" s="7"/>
      <c r="AN417" s="7"/>
      <c r="AO417" s="7"/>
      <c r="AP417" s="7"/>
      <c r="AQ417" s="7"/>
      <c r="AR417" s="7"/>
      <c r="AS417" s="7"/>
      <c r="AT417" s="280">
        <v>1</v>
      </c>
      <c r="AU417" s="298"/>
      <c r="AV417" s="298"/>
    </row>
    <row r="418" spans="1:48">
      <c r="A418" s="296"/>
      <c r="B418" s="297"/>
      <c r="C418" s="298"/>
      <c r="D418" s="178">
        <v>2</v>
      </c>
      <c r="E418" s="178"/>
      <c r="F418" s="298"/>
      <c r="G418" s="302"/>
      <c r="H418" s="298"/>
      <c r="I418" s="298"/>
      <c r="J418" s="178"/>
      <c r="K418" s="303"/>
      <c r="L418" s="244"/>
      <c r="M418" s="303">
        <v>0</v>
      </c>
      <c r="N418" s="298"/>
      <c r="O418" s="315"/>
      <c r="P418" s="298"/>
      <c r="Q418" s="298"/>
      <c r="R418" s="298"/>
      <c r="S418" s="178">
        <f t="shared" si="10"/>
        <v>0</v>
      </c>
      <c r="T418" s="178" t="e">
        <f>VLOOKUP(S418,'標準報酬表(R2.9～)'!A:I,3)</f>
        <v>#N/A</v>
      </c>
      <c r="U418" s="178" t="e">
        <f>VLOOKUP(S418,'標準報酬表(R2.9～)'!A:I,4)</f>
        <v>#N/A</v>
      </c>
      <c r="V418" s="178" t="e">
        <f>VLOOKUP(S418,'標準報酬表(R2.9～)'!A:I,6)</f>
        <v>#N/A</v>
      </c>
      <c r="W418" s="178" t="e">
        <f>VLOOKUP(S418,'標準報酬表(R2.9～)'!A:I,7)</f>
        <v>#N/A</v>
      </c>
      <c r="X418" s="178" t="e">
        <f>VLOOKUP(S418,'標準報酬表(R2.9～)'!A:I,8)</f>
        <v>#N/A</v>
      </c>
      <c r="Y418" s="178" t="e">
        <f>VLOOKUP(S418,'標準報酬表(R2.9～)'!A:I,9)</f>
        <v>#N/A</v>
      </c>
      <c r="Z418" s="298"/>
      <c r="AA418" s="305"/>
      <c r="AB418" s="305"/>
      <c r="AC418" s="305"/>
      <c r="AD418" s="305"/>
      <c r="AE418" s="7"/>
      <c r="AF418" s="307"/>
      <c r="AG418" s="308"/>
      <c r="AH418" s="309"/>
      <c r="AI418" s="310"/>
      <c r="AJ418" s="7"/>
      <c r="AK418" s="7"/>
      <c r="AL418" s="7"/>
      <c r="AN418" s="7"/>
      <c r="AO418" s="7"/>
      <c r="AP418" s="7"/>
      <c r="AQ418" s="7"/>
      <c r="AR418" s="7"/>
      <c r="AS418" s="7"/>
      <c r="AT418" s="280">
        <v>1</v>
      </c>
      <c r="AU418" s="298"/>
      <c r="AV418" s="298"/>
    </row>
    <row r="419" spans="1:48">
      <c r="A419" s="296"/>
      <c r="B419" s="297"/>
      <c r="C419" s="298"/>
      <c r="D419" s="178">
        <v>2</v>
      </c>
      <c r="E419" s="178"/>
      <c r="F419" s="298"/>
      <c r="G419" s="302"/>
      <c r="H419" s="298"/>
      <c r="I419" s="298"/>
      <c r="J419" s="178"/>
      <c r="K419" s="303"/>
      <c r="L419" s="244"/>
      <c r="M419" s="303">
        <v>0</v>
      </c>
      <c r="N419" s="298"/>
      <c r="O419" s="315"/>
      <c r="P419" s="298"/>
      <c r="Q419" s="298"/>
      <c r="R419" s="298"/>
      <c r="S419" s="178">
        <f t="shared" si="10"/>
        <v>0</v>
      </c>
      <c r="T419" s="178" t="e">
        <f>VLOOKUP(S419,'標準報酬表(R2.9～)'!A:I,3)</f>
        <v>#N/A</v>
      </c>
      <c r="U419" s="178" t="e">
        <f>VLOOKUP(S419,'標準報酬表(R2.9～)'!A:I,4)</f>
        <v>#N/A</v>
      </c>
      <c r="V419" s="178" t="e">
        <f>VLOOKUP(S419,'標準報酬表(R2.9～)'!A:I,6)</f>
        <v>#N/A</v>
      </c>
      <c r="W419" s="178" t="e">
        <f>VLOOKUP(S419,'標準報酬表(R2.9～)'!A:I,7)</f>
        <v>#N/A</v>
      </c>
      <c r="X419" s="178" t="e">
        <f>VLOOKUP(S419,'標準報酬表(R2.9～)'!A:I,8)</f>
        <v>#N/A</v>
      </c>
      <c r="Y419" s="178" t="e">
        <f>VLOOKUP(S419,'標準報酬表(R2.9～)'!A:I,9)</f>
        <v>#N/A</v>
      </c>
      <c r="Z419" s="298"/>
      <c r="AA419" s="305"/>
      <c r="AB419" s="305"/>
      <c r="AC419" s="305"/>
      <c r="AD419" s="305"/>
      <c r="AE419" s="7"/>
      <c r="AF419" s="307"/>
      <c r="AG419" s="308"/>
      <c r="AH419" s="309"/>
      <c r="AI419" s="310"/>
      <c r="AJ419" s="7"/>
      <c r="AK419" s="7"/>
      <c r="AL419" s="7"/>
      <c r="AN419" s="7"/>
      <c r="AO419" s="7"/>
      <c r="AP419" s="7"/>
      <c r="AQ419" s="7"/>
      <c r="AR419" s="7"/>
      <c r="AS419" s="7"/>
      <c r="AT419" s="280">
        <v>1</v>
      </c>
      <c r="AU419" s="298"/>
      <c r="AV419" s="298"/>
    </row>
    <row r="420" spans="1:48">
      <c r="A420" s="296"/>
      <c r="B420" s="297"/>
      <c r="C420" s="298"/>
      <c r="D420" s="178">
        <v>2</v>
      </c>
      <c r="E420" s="178"/>
      <c r="F420" s="298"/>
      <c r="G420" s="302"/>
      <c r="H420" s="298"/>
      <c r="I420" s="298"/>
      <c r="J420" s="178"/>
      <c r="K420" s="303"/>
      <c r="L420" s="244"/>
      <c r="M420" s="303">
        <v>0</v>
      </c>
      <c r="N420" s="298"/>
      <c r="O420" s="315"/>
      <c r="P420" s="298"/>
      <c r="Q420" s="298"/>
      <c r="R420" s="298"/>
      <c r="S420" s="178">
        <f t="shared" si="10"/>
        <v>0</v>
      </c>
      <c r="T420" s="178" t="e">
        <f>VLOOKUP(S420,'標準報酬表(R2.9～)'!A:I,3)</f>
        <v>#N/A</v>
      </c>
      <c r="U420" s="178" t="e">
        <f>VLOOKUP(S420,'標準報酬表(R2.9～)'!A:I,4)</f>
        <v>#N/A</v>
      </c>
      <c r="V420" s="178" t="e">
        <f>VLOOKUP(S420,'標準報酬表(R2.9～)'!A:I,6)</f>
        <v>#N/A</v>
      </c>
      <c r="W420" s="178" t="e">
        <f>VLOOKUP(S420,'標準報酬表(R2.9～)'!A:I,7)</f>
        <v>#N/A</v>
      </c>
      <c r="X420" s="178" t="e">
        <f>VLOOKUP(S420,'標準報酬表(R2.9～)'!A:I,8)</f>
        <v>#N/A</v>
      </c>
      <c r="Y420" s="178" t="e">
        <f>VLOOKUP(S420,'標準報酬表(R2.9～)'!A:I,9)</f>
        <v>#N/A</v>
      </c>
      <c r="Z420" s="298"/>
      <c r="AA420" s="305"/>
      <c r="AB420" s="305"/>
      <c r="AC420" s="305"/>
      <c r="AD420" s="305"/>
      <c r="AE420" s="7"/>
      <c r="AF420" s="307"/>
      <c r="AG420" s="308"/>
      <c r="AH420" s="309"/>
      <c r="AI420" s="310"/>
      <c r="AJ420" s="7"/>
      <c r="AK420" s="7"/>
      <c r="AL420" s="7"/>
      <c r="AN420" s="7"/>
      <c r="AO420" s="7"/>
      <c r="AP420" s="7"/>
      <c r="AQ420" s="7"/>
      <c r="AR420" s="7"/>
      <c r="AS420" s="7"/>
      <c r="AT420" s="280">
        <v>1</v>
      </c>
      <c r="AU420" s="298"/>
      <c r="AV420" s="298"/>
    </row>
    <row r="421" spans="1:48">
      <c r="A421" s="296"/>
      <c r="B421" s="297"/>
      <c r="C421" s="298"/>
      <c r="D421" s="178">
        <v>2</v>
      </c>
      <c r="E421" s="178"/>
      <c r="F421" s="298"/>
      <c r="G421" s="302"/>
      <c r="H421" s="298"/>
      <c r="I421" s="298"/>
      <c r="J421" s="178"/>
      <c r="K421" s="303"/>
      <c r="L421" s="244"/>
      <c r="M421" s="303">
        <v>0</v>
      </c>
      <c r="N421" s="298"/>
      <c r="O421" s="315"/>
      <c r="P421" s="298"/>
      <c r="Q421" s="298"/>
      <c r="R421" s="298"/>
      <c r="S421" s="178">
        <f t="shared" si="10"/>
        <v>0</v>
      </c>
      <c r="T421" s="178" t="e">
        <f>VLOOKUP(S421,'標準報酬表(R2.9～)'!A:I,3)</f>
        <v>#N/A</v>
      </c>
      <c r="U421" s="178" t="e">
        <f>VLOOKUP(S421,'標準報酬表(R2.9～)'!A:I,4)</f>
        <v>#N/A</v>
      </c>
      <c r="V421" s="178" t="e">
        <f>VLOOKUP(S421,'標準報酬表(R2.9～)'!A:I,6)</f>
        <v>#N/A</v>
      </c>
      <c r="W421" s="178" t="e">
        <f>VLOOKUP(S421,'標準報酬表(R2.9～)'!A:I,7)</f>
        <v>#N/A</v>
      </c>
      <c r="X421" s="178" t="e">
        <f>VLOOKUP(S421,'標準報酬表(R2.9～)'!A:I,8)</f>
        <v>#N/A</v>
      </c>
      <c r="Y421" s="178" t="e">
        <f>VLOOKUP(S421,'標準報酬表(R2.9～)'!A:I,9)</f>
        <v>#N/A</v>
      </c>
      <c r="Z421" s="298"/>
      <c r="AA421" s="305"/>
      <c r="AB421" s="305"/>
      <c r="AC421" s="305"/>
      <c r="AD421" s="305"/>
      <c r="AE421" s="7"/>
      <c r="AF421" s="307"/>
      <c r="AG421" s="308"/>
      <c r="AH421" s="309"/>
      <c r="AI421" s="310"/>
      <c r="AJ421" s="7"/>
      <c r="AK421" s="7"/>
      <c r="AL421" s="7"/>
      <c r="AN421" s="7"/>
      <c r="AO421" s="7"/>
      <c r="AP421" s="7"/>
      <c r="AQ421" s="7"/>
      <c r="AR421" s="7"/>
      <c r="AS421" s="7"/>
      <c r="AT421" s="280">
        <v>1</v>
      </c>
      <c r="AU421" s="298"/>
      <c r="AV421" s="298"/>
    </row>
    <row r="422" spans="1:48">
      <c r="A422" s="296"/>
      <c r="B422" s="297"/>
      <c r="C422" s="298"/>
      <c r="D422" s="178">
        <v>2</v>
      </c>
      <c r="E422" s="178"/>
      <c r="F422" s="298"/>
      <c r="G422" s="302"/>
      <c r="H422" s="298"/>
      <c r="I422" s="298"/>
      <c r="J422" s="178"/>
      <c r="K422" s="303"/>
      <c r="L422" s="244"/>
      <c r="M422" s="303">
        <v>0</v>
      </c>
      <c r="N422" s="298"/>
      <c r="O422" s="315"/>
      <c r="P422" s="298"/>
      <c r="Q422" s="298"/>
      <c r="R422" s="298"/>
      <c r="S422" s="178">
        <f t="shared" si="10"/>
        <v>0</v>
      </c>
      <c r="T422" s="178" t="e">
        <f>VLOOKUP(S422,'標準報酬表(R2.9～)'!A:I,3)</f>
        <v>#N/A</v>
      </c>
      <c r="U422" s="178" t="e">
        <f>VLOOKUP(S422,'標準報酬表(R2.9～)'!A:I,4)</f>
        <v>#N/A</v>
      </c>
      <c r="V422" s="178" t="e">
        <f>VLOOKUP(S422,'標準報酬表(R2.9～)'!A:I,6)</f>
        <v>#N/A</v>
      </c>
      <c r="W422" s="178" t="e">
        <f>VLOOKUP(S422,'標準報酬表(R2.9～)'!A:I,7)</f>
        <v>#N/A</v>
      </c>
      <c r="X422" s="178" t="e">
        <f>VLOOKUP(S422,'標準報酬表(R2.9～)'!A:I,8)</f>
        <v>#N/A</v>
      </c>
      <c r="Y422" s="178" t="e">
        <f>VLOOKUP(S422,'標準報酬表(R2.9～)'!A:I,9)</f>
        <v>#N/A</v>
      </c>
      <c r="Z422" s="298"/>
      <c r="AA422" s="305"/>
      <c r="AB422" s="305"/>
      <c r="AC422" s="305"/>
      <c r="AD422" s="305"/>
      <c r="AE422" s="7"/>
      <c r="AF422" s="307"/>
      <c r="AG422" s="308"/>
      <c r="AH422" s="309"/>
      <c r="AI422" s="310"/>
      <c r="AJ422" s="7"/>
      <c r="AK422" s="7"/>
      <c r="AL422" s="7"/>
      <c r="AN422" s="7"/>
      <c r="AO422" s="7"/>
      <c r="AP422" s="7"/>
      <c r="AQ422" s="7"/>
      <c r="AR422" s="7"/>
      <c r="AS422" s="7"/>
      <c r="AT422" s="280">
        <v>1</v>
      </c>
      <c r="AU422" s="298"/>
      <c r="AV422" s="298"/>
    </row>
    <row r="423" spans="1:48">
      <c r="A423" s="296"/>
      <c r="B423" s="297"/>
      <c r="C423" s="298"/>
      <c r="D423" s="178">
        <v>2</v>
      </c>
      <c r="E423" s="178"/>
      <c r="F423" s="298"/>
      <c r="G423" s="302"/>
      <c r="H423" s="298"/>
      <c r="I423" s="298"/>
      <c r="J423" s="178"/>
      <c r="K423" s="303"/>
      <c r="L423" s="244"/>
      <c r="M423" s="303">
        <v>0</v>
      </c>
      <c r="N423" s="298"/>
      <c r="O423" s="315"/>
      <c r="P423" s="298"/>
      <c r="Q423" s="298"/>
      <c r="R423" s="298"/>
      <c r="S423" s="178">
        <f t="shared" si="10"/>
        <v>0</v>
      </c>
      <c r="T423" s="178" t="e">
        <f>VLOOKUP(S423,'標準報酬表(R2.9～)'!A:I,3)</f>
        <v>#N/A</v>
      </c>
      <c r="U423" s="178" t="e">
        <f>VLOOKUP(S423,'標準報酬表(R2.9～)'!A:I,4)</f>
        <v>#N/A</v>
      </c>
      <c r="V423" s="178" t="e">
        <f>VLOOKUP(S423,'標準報酬表(R2.9～)'!A:I,6)</f>
        <v>#N/A</v>
      </c>
      <c r="W423" s="178" t="e">
        <f>VLOOKUP(S423,'標準報酬表(R2.9～)'!A:I,7)</f>
        <v>#N/A</v>
      </c>
      <c r="X423" s="178" t="e">
        <f>VLOOKUP(S423,'標準報酬表(R2.9～)'!A:I,8)</f>
        <v>#N/A</v>
      </c>
      <c r="Y423" s="178" t="e">
        <f>VLOOKUP(S423,'標準報酬表(R2.9～)'!A:I,9)</f>
        <v>#N/A</v>
      </c>
      <c r="Z423" s="298"/>
      <c r="AA423" s="305"/>
      <c r="AB423" s="305"/>
      <c r="AC423" s="305"/>
      <c r="AD423" s="305"/>
      <c r="AE423" s="7"/>
      <c r="AF423" s="307"/>
      <c r="AG423" s="308"/>
      <c r="AH423" s="309"/>
      <c r="AI423" s="310"/>
      <c r="AJ423" s="7"/>
      <c r="AK423" s="7"/>
      <c r="AL423" s="7"/>
      <c r="AN423" s="7"/>
      <c r="AO423" s="7"/>
      <c r="AP423" s="7"/>
      <c r="AQ423" s="7"/>
      <c r="AR423" s="7"/>
      <c r="AS423" s="7"/>
      <c r="AT423" s="280">
        <v>1</v>
      </c>
      <c r="AU423" s="298"/>
      <c r="AV423" s="298"/>
    </row>
    <row r="424" spans="1:48">
      <c r="A424" s="296"/>
      <c r="B424" s="297"/>
      <c r="C424" s="298"/>
      <c r="D424" s="178">
        <v>2</v>
      </c>
      <c r="E424" s="178"/>
      <c r="F424" s="298"/>
      <c r="G424" s="302"/>
      <c r="H424" s="298"/>
      <c r="I424" s="298"/>
      <c r="J424" s="178"/>
      <c r="K424" s="303"/>
      <c r="L424" s="244"/>
      <c r="M424" s="303">
        <v>0</v>
      </c>
      <c r="N424" s="298"/>
      <c r="O424" s="315"/>
      <c r="P424" s="298"/>
      <c r="Q424" s="298"/>
      <c r="R424" s="298"/>
      <c r="S424" s="178">
        <f t="shared" si="10"/>
        <v>0</v>
      </c>
      <c r="T424" s="178" t="e">
        <f>VLOOKUP(S424,'標準報酬表(R2.9～)'!A:I,3)</f>
        <v>#N/A</v>
      </c>
      <c r="U424" s="178" t="e">
        <f>VLOOKUP(S424,'標準報酬表(R2.9～)'!A:I,4)</f>
        <v>#N/A</v>
      </c>
      <c r="V424" s="178" t="e">
        <f>VLOOKUP(S424,'標準報酬表(R2.9～)'!A:I,6)</f>
        <v>#N/A</v>
      </c>
      <c r="W424" s="178" t="e">
        <f>VLOOKUP(S424,'標準報酬表(R2.9～)'!A:I,7)</f>
        <v>#N/A</v>
      </c>
      <c r="X424" s="178" t="e">
        <f>VLOOKUP(S424,'標準報酬表(R2.9～)'!A:I,8)</f>
        <v>#N/A</v>
      </c>
      <c r="Y424" s="178" t="e">
        <f>VLOOKUP(S424,'標準報酬表(R2.9～)'!A:I,9)</f>
        <v>#N/A</v>
      </c>
      <c r="Z424" s="298"/>
      <c r="AA424" s="305"/>
      <c r="AB424" s="305"/>
      <c r="AC424" s="305"/>
      <c r="AD424" s="305"/>
      <c r="AE424" s="7"/>
      <c r="AF424" s="307"/>
      <c r="AG424" s="308"/>
      <c r="AH424" s="309"/>
      <c r="AI424" s="310"/>
      <c r="AJ424" s="7"/>
      <c r="AK424" s="7"/>
      <c r="AL424" s="7"/>
      <c r="AN424" s="7"/>
      <c r="AO424" s="7"/>
      <c r="AP424" s="7"/>
      <c r="AQ424" s="7"/>
      <c r="AR424" s="7"/>
      <c r="AS424" s="7"/>
      <c r="AT424" s="280">
        <v>1</v>
      </c>
      <c r="AU424" s="298"/>
      <c r="AV424" s="298"/>
    </row>
    <row r="425" spans="1:48">
      <c r="A425" s="296"/>
      <c r="B425" s="297"/>
      <c r="C425" s="298"/>
      <c r="D425" s="178">
        <v>2</v>
      </c>
      <c r="E425" s="178"/>
      <c r="F425" s="298"/>
      <c r="G425" s="302"/>
      <c r="H425" s="298"/>
      <c r="I425" s="298"/>
      <c r="J425" s="178"/>
      <c r="K425" s="303"/>
      <c r="L425" s="244"/>
      <c r="M425" s="303">
        <v>0</v>
      </c>
      <c r="N425" s="298"/>
      <c r="O425" s="315"/>
      <c r="P425" s="298"/>
      <c r="Q425" s="298"/>
      <c r="R425" s="298"/>
      <c r="S425" s="178">
        <f t="shared" si="10"/>
        <v>0</v>
      </c>
      <c r="T425" s="178" t="e">
        <f>VLOOKUP(S425,'標準報酬表(R2.9～)'!A:I,3)</f>
        <v>#N/A</v>
      </c>
      <c r="U425" s="178" t="e">
        <f>VLOOKUP(S425,'標準報酬表(R2.9～)'!A:I,4)</f>
        <v>#N/A</v>
      </c>
      <c r="V425" s="178" t="e">
        <f>VLOOKUP(S425,'標準報酬表(R2.9～)'!A:I,6)</f>
        <v>#N/A</v>
      </c>
      <c r="W425" s="178" t="e">
        <f>VLOOKUP(S425,'標準報酬表(R2.9～)'!A:I,7)</f>
        <v>#N/A</v>
      </c>
      <c r="X425" s="178" t="e">
        <f>VLOOKUP(S425,'標準報酬表(R2.9～)'!A:I,8)</f>
        <v>#N/A</v>
      </c>
      <c r="Y425" s="178" t="e">
        <f>VLOOKUP(S425,'標準報酬表(R2.9～)'!A:I,9)</f>
        <v>#N/A</v>
      </c>
      <c r="Z425" s="298"/>
      <c r="AA425" s="305"/>
      <c r="AB425" s="305"/>
      <c r="AC425" s="305"/>
      <c r="AD425" s="305"/>
      <c r="AE425" s="7"/>
      <c r="AF425" s="307"/>
      <c r="AG425" s="308"/>
      <c r="AH425" s="309"/>
      <c r="AI425" s="310"/>
      <c r="AJ425" s="7"/>
      <c r="AK425" s="7"/>
      <c r="AL425" s="7"/>
      <c r="AN425" s="7"/>
      <c r="AO425" s="7"/>
      <c r="AP425" s="7"/>
      <c r="AQ425" s="7"/>
      <c r="AR425" s="7"/>
      <c r="AS425" s="7"/>
      <c r="AT425" s="280">
        <v>1</v>
      </c>
      <c r="AU425" s="298"/>
      <c r="AV425" s="298"/>
    </row>
    <row r="426" spans="1:48">
      <c r="A426" s="296"/>
      <c r="B426" s="297"/>
      <c r="C426" s="298"/>
      <c r="D426" s="178">
        <v>2</v>
      </c>
      <c r="E426" s="178"/>
      <c r="F426" s="298"/>
      <c r="G426" s="302"/>
      <c r="H426" s="298"/>
      <c r="I426" s="298"/>
      <c r="J426" s="178"/>
      <c r="K426" s="303"/>
      <c r="L426" s="244"/>
      <c r="M426" s="303">
        <v>0</v>
      </c>
      <c r="N426" s="298"/>
      <c r="O426" s="315"/>
      <c r="P426" s="298"/>
      <c r="Q426" s="298"/>
      <c r="R426" s="298"/>
      <c r="S426" s="178">
        <f t="shared" si="10"/>
        <v>0</v>
      </c>
      <c r="T426" s="178" t="e">
        <f>VLOOKUP(S426,'標準報酬表(R2.9～)'!A:I,3)</f>
        <v>#N/A</v>
      </c>
      <c r="U426" s="178" t="e">
        <f>VLOOKUP(S426,'標準報酬表(R2.9～)'!A:I,4)</f>
        <v>#N/A</v>
      </c>
      <c r="V426" s="178" t="e">
        <f>VLOOKUP(S426,'標準報酬表(R2.9～)'!A:I,6)</f>
        <v>#N/A</v>
      </c>
      <c r="W426" s="178" t="e">
        <f>VLOOKUP(S426,'標準報酬表(R2.9～)'!A:I,7)</f>
        <v>#N/A</v>
      </c>
      <c r="X426" s="178" t="e">
        <f>VLOOKUP(S426,'標準報酬表(R2.9～)'!A:I,8)</f>
        <v>#N/A</v>
      </c>
      <c r="Y426" s="178" t="e">
        <f>VLOOKUP(S426,'標準報酬表(R2.9～)'!A:I,9)</f>
        <v>#N/A</v>
      </c>
      <c r="Z426" s="298"/>
      <c r="AA426" s="305"/>
      <c r="AB426" s="305"/>
      <c r="AC426" s="305"/>
      <c r="AD426" s="305"/>
      <c r="AE426" s="7"/>
      <c r="AF426" s="307"/>
      <c r="AG426" s="308"/>
      <c r="AH426" s="309"/>
      <c r="AI426" s="310"/>
      <c r="AJ426" s="7"/>
      <c r="AK426" s="7"/>
      <c r="AL426" s="7"/>
      <c r="AN426" s="7"/>
      <c r="AO426" s="7"/>
      <c r="AP426" s="7"/>
      <c r="AQ426" s="7"/>
      <c r="AR426" s="7"/>
      <c r="AS426" s="7"/>
      <c r="AT426" s="280">
        <v>1</v>
      </c>
      <c r="AU426" s="298"/>
      <c r="AV426" s="298"/>
    </row>
    <row r="427" spans="1:48">
      <c r="A427" s="296"/>
      <c r="B427" s="297"/>
      <c r="C427" s="298"/>
      <c r="D427" s="178">
        <v>2</v>
      </c>
      <c r="E427" s="178"/>
      <c r="F427" s="298"/>
      <c r="G427" s="302"/>
      <c r="H427" s="298"/>
      <c r="I427" s="298"/>
      <c r="J427" s="178"/>
      <c r="K427" s="303"/>
      <c r="L427" s="244"/>
      <c r="M427" s="303">
        <v>0</v>
      </c>
      <c r="N427" s="298"/>
      <c r="O427" s="315"/>
      <c r="P427" s="298"/>
      <c r="Q427" s="298"/>
      <c r="R427" s="298"/>
      <c r="S427" s="178">
        <f t="shared" si="10"/>
        <v>0</v>
      </c>
      <c r="T427" s="178" t="e">
        <f>VLOOKUP(S427,'標準報酬表(R2.9～)'!A:I,3)</f>
        <v>#N/A</v>
      </c>
      <c r="U427" s="178" t="e">
        <f>VLOOKUP(S427,'標準報酬表(R2.9～)'!A:I,4)</f>
        <v>#N/A</v>
      </c>
      <c r="V427" s="178" t="e">
        <f>VLOOKUP(S427,'標準報酬表(R2.9～)'!A:I,6)</f>
        <v>#N/A</v>
      </c>
      <c r="W427" s="178" t="e">
        <f>VLOOKUP(S427,'標準報酬表(R2.9～)'!A:I,7)</f>
        <v>#N/A</v>
      </c>
      <c r="X427" s="178" t="e">
        <f>VLOOKUP(S427,'標準報酬表(R2.9～)'!A:I,8)</f>
        <v>#N/A</v>
      </c>
      <c r="Y427" s="178" t="e">
        <f>VLOOKUP(S427,'標準報酬表(R2.9～)'!A:I,9)</f>
        <v>#N/A</v>
      </c>
      <c r="Z427" s="298"/>
      <c r="AA427" s="305"/>
      <c r="AB427" s="305"/>
      <c r="AC427" s="305"/>
      <c r="AD427" s="305"/>
      <c r="AE427" s="7"/>
      <c r="AF427" s="307"/>
      <c r="AG427" s="308"/>
      <c r="AH427" s="309"/>
      <c r="AI427" s="310"/>
      <c r="AJ427" s="7"/>
      <c r="AK427" s="7"/>
      <c r="AL427" s="7"/>
      <c r="AN427" s="7"/>
      <c r="AO427" s="7"/>
      <c r="AP427" s="7"/>
      <c r="AQ427" s="7"/>
      <c r="AR427" s="7"/>
      <c r="AS427" s="7"/>
      <c r="AT427" s="280">
        <v>1</v>
      </c>
      <c r="AU427" s="298"/>
      <c r="AV427" s="298"/>
    </row>
    <row r="428" spans="1:48">
      <c r="A428" s="296"/>
      <c r="B428" s="297"/>
      <c r="C428" s="298"/>
      <c r="D428" s="178">
        <v>2</v>
      </c>
      <c r="E428" s="178"/>
      <c r="F428" s="298"/>
      <c r="G428" s="302"/>
      <c r="H428" s="298"/>
      <c r="I428" s="298"/>
      <c r="J428" s="178"/>
      <c r="K428" s="303"/>
      <c r="L428" s="244"/>
      <c r="M428" s="303">
        <v>0</v>
      </c>
      <c r="N428" s="298"/>
      <c r="O428" s="315"/>
      <c r="P428" s="298"/>
      <c r="Q428" s="298"/>
      <c r="R428" s="298"/>
      <c r="S428" s="178">
        <f t="shared" si="10"/>
        <v>0</v>
      </c>
      <c r="T428" s="178" t="e">
        <f>VLOOKUP(S428,'標準報酬表(R2.9～)'!A:I,3)</f>
        <v>#N/A</v>
      </c>
      <c r="U428" s="178" t="e">
        <f>VLOOKUP(S428,'標準報酬表(R2.9～)'!A:I,4)</f>
        <v>#N/A</v>
      </c>
      <c r="V428" s="178" t="e">
        <f>VLOOKUP(S428,'標準報酬表(R2.9～)'!A:I,6)</f>
        <v>#N/A</v>
      </c>
      <c r="W428" s="178" t="e">
        <f>VLOOKUP(S428,'標準報酬表(R2.9～)'!A:I,7)</f>
        <v>#N/A</v>
      </c>
      <c r="X428" s="178" t="e">
        <f>VLOOKUP(S428,'標準報酬表(R2.9～)'!A:I,8)</f>
        <v>#N/A</v>
      </c>
      <c r="Y428" s="178" t="e">
        <f>VLOOKUP(S428,'標準報酬表(R2.9～)'!A:I,9)</f>
        <v>#N/A</v>
      </c>
      <c r="Z428" s="298"/>
      <c r="AA428" s="305"/>
      <c r="AB428" s="305"/>
      <c r="AC428" s="305"/>
      <c r="AD428" s="305"/>
      <c r="AE428" s="7"/>
      <c r="AF428" s="307"/>
      <c r="AG428" s="308"/>
      <c r="AH428" s="309"/>
      <c r="AI428" s="310"/>
      <c r="AJ428" s="7"/>
      <c r="AK428" s="7"/>
      <c r="AL428" s="7"/>
      <c r="AN428" s="7"/>
      <c r="AO428" s="7"/>
      <c r="AP428" s="7"/>
      <c r="AQ428" s="7"/>
      <c r="AR428" s="7"/>
      <c r="AS428" s="7"/>
      <c r="AT428" s="280">
        <v>1</v>
      </c>
      <c r="AU428" s="298"/>
      <c r="AV428" s="298"/>
    </row>
    <row r="429" spans="1:48">
      <c r="A429" s="296"/>
      <c r="B429" s="297"/>
      <c r="C429" s="298"/>
      <c r="D429" s="178">
        <v>2</v>
      </c>
      <c r="E429" s="178"/>
      <c r="F429" s="298"/>
      <c r="G429" s="302"/>
      <c r="H429" s="298"/>
      <c r="I429" s="298"/>
      <c r="J429" s="178"/>
      <c r="K429" s="303"/>
      <c r="L429" s="244"/>
      <c r="M429" s="303">
        <v>0</v>
      </c>
      <c r="N429" s="298"/>
      <c r="O429" s="315"/>
      <c r="P429" s="298"/>
      <c r="Q429" s="298"/>
      <c r="R429" s="298"/>
      <c r="S429" s="178">
        <f t="shared" si="10"/>
        <v>0</v>
      </c>
      <c r="T429" s="178" t="e">
        <f>VLOOKUP(S429,'標準報酬表(R2.9～)'!A:I,3)</f>
        <v>#N/A</v>
      </c>
      <c r="U429" s="178" t="e">
        <f>VLOOKUP(S429,'標準報酬表(R2.9～)'!A:I,4)</f>
        <v>#N/A</v>
      </c>
      <c r="V429" s="178" t="e">
        <f>VLOOKUP(S429,'標準報酬表(R2.9～)'!A:I,6)</f>
        <v>#N/A</v>
      </c>
      <c r="W429" s="178" t="e">
        <f>VLOOKUP(S429,'標準報酬表(R2.9～)'!A:I,7)</f>
        <v>#N/A</v>
      </c>
      <c r="X429" s="178" t="e">
        <f>VLOOKUP(S429,'標準報酬表(R2.9～)'!A:I,8)</f>
        <v>#N/A</v>
      </c>
      <c r="Y429" s="178" t="e">
        <f>VLOOKUP(S429,'標準報酬表(R2.9～)'!A:I,9)</f>
        <v>#N/A</v>
      </c>
      <c r="Z429" s="298"/>
      <c r="AA429" s="305"/>
      <c r="AB429" s="305"/>
      <c r="AC429" s="305"/>
      <c r="AD429" s="305"/>
      <c r="AE429" s="7"/>
      <c r="AF429" s="307"/>
      <c r="AG429" s="308"/>
      <c r="AH429" s="309"/>
      <c r="AI429" s="310"/>
      <c r="AJ429" s="7"/>
      <c r="AK429" s="7"/>
      <c r="AL429" s="7"/>
      <c r="AN429" s="7"/>
      <c r="AO429" s="7"/>
      <c r="AP429" s="7"/>
      <c r="AQ429" s="7"/>
      <c r="AR429" s="7"/>
      <c r="AS429" s="7"/>
      <c r="AT429" s="280">
        <v>1</v>
      </c>
      <c r="AU429" s="298"/>
      <c r="AV429" s="298"/>
    </row>
    <row r="430" spans="1:48">
      <c r="A430" s="296"/>
      <c r="B430" s="297"/>
      <c r="C430" s="298"/>
      <c r="D430" s="178">
        <v>2</v>
      </c>
      <c r="E430" s="178"/>
      <c r="F430" s="298"/>
      <c r="G430" s="302"/>
      <c r="H430" s="298"/>
      <c r="I430" s="298"/>
      <c r="J430" s="178"/>
      <c r="K430" s="303"/>
      <c r="L430" s="244"/>
      <c r="M430" s="303">
        <v>0</v>
      </c>
      <c r="N430" s="298"/>
      <c r="O430" s="315"/>
      <c r="P430" s="298"/>
      <c r="Q430" s="298"/>
      <c r="R430" s="298"/>
      <c r="S430" s="178">
        <f t="shared" si="10"/>
        <v>0</v>
      </c>
      <c r="T430" s="178" t="e">
        <f>VLOOKUP(S430,'標準報酬表(R2.9～)'!A:I,3)</f>
        <v>#N/A</v>
      </c>
      <c r="U430" s="178" t="e">
        <f>VLOOKUP(S430,'標準報酬表(R2.9～)'!A:I,4)</f>
        <v>#N/A</v>
      </c>
      <c r="V430" s="178" t="e">
        <f>VLOOKUP(S430,'標準報酬表(R2.9～)'!A:I,6)</f>
        <v>#N/A</v>
      </c>
      <c r="W430" s="178" t="e">
        <f>VLOOKUP(S430,'標準報酬表(R2.9～)'!A:I,7)</f>
        <v>#N/A</v>
      </c>
      <c r="X430" s="178" t="e">
        <f>VLOOKUP(S430,'標準報酬表(R2.9～)'!A:I,8)</f>
        <v>#N/A</v>
      </c>
      <c r="Y430" s="178" t="e">
        <f>VLOOKUP(S430,'標準報酬表(R2.9～)'!A:I,9)</f>
        <v>#N/A</v>
      </c>
      <c r="Z430" s="298"/>
      <c r="AA430" s="305"/>
      <c r="AB430" s="305"/>
      <c r="AC430" s="305"/>
      <c r="AD430" s="305"/>
      <c r="AE430" s="7"/>
      <c r="AF430" s="307"/>
      <c r="AG430" s="308"/>
      <c r="AH430" s="309"/>
      <c r="AI430" s="310"/>
      <c r="AJ430" s="7"/>
      <c r="AK430" s="7"/>
      <c r="AL430" s="7"/>
      <c r="AN430" s="7"/>
      <c r="AO430" s="7"/>
      <c r="AP430" s="7"/>
      <c r="AQ430" s="7"/>
      <c r="AR430" s="7"/>
      <c r="AS430" s="7"/>
      <c r="AT430" s="280">
        <v>1</v>
      </c>
      <c r="AU430" s="298"/>
      <c r="AV430" s="298"/>
    </row>
    <row r="431" spans="1:48">
      <c r="A431" s="296"/>
      <c r="B431" s="297"/>
      <c r="C431" s="298"/>
      <c r="D431" s="178">
        <v>2</v>
      </c>
      <c r="E431" s="178"/>
      <c r="F431" s="298"/>
      <c r="G431" s="302"/>
      <c r="H431" s="298"/>
      <c r="I431" s="298"/>
      <c r="J431" s="178"/>
      <c r="K431" s="303"/>
      <c r="L431" s="244"/>
      <c r="M431" s="303">
        <v>0</v>
      </c>
      <c r="N431" s="298"/>
      <c r="O431" s="315"/>
      <c r="P431" s="298"/>
      <c r="Q431" s="298"/>
      <c r="R431" s="298"/>
      <c r="S431" s="178">
        <f t="shared" si="10"/>
        <v>0</v>
      </c>
      <c r="T431" s="178" t="e">
        <f>VLOOKUP(S431,'標準報酬表(R2.9～)'!A:I,3)</f>
        <v>#N/A</v>
      </c>
      <c r="U431" s="178" t="e">
        <f>VLOOKUP(S431,'標準報酬表(R2.9～)'!A:I,4)</f>
        <v>#N/A</v>
      </c>
      <c r="V431" s="178" t="e">
        <f>VLOOKUP(S431,'標準報酬表(R2.9～)'!A:I,6)</f>
        <v>#N/A</v>
      </c>
      <c r="W431" s="178" t="e">
        <f>VLOOKUP(S431,'標準報酬表(R2.9～)'!A:I,7)</f>
        <v>#N/A</v>
      </c>
      <c r="X431" s="178" t="e">
        <f>VLOOKUP(S431,'標準報酬表(R2.9～)'!A:I,8)</f>
        <v>#N/A</v>
      </c>
      <c r="Y431" s="178" t="e">
        <f>VLOOKUP(S431,'標準報酬表(R2.9～)'!A:I,9)</f>
        <v>#N/A</v>
      </c>
      <c r="Z431" s="298"/>
      <c r="AA431" s="305"/>
      <c r="AB431" s="305"/>
      <c r="AC431" s="305"/>
      <c r="AD431" s="305"/>
      <c r="AE431" s="7"/>
      <c r="AF431" s="307"/>
      <c r="AG431" s="308"/>
      <c r="AH431" s="309"/>
      <c r="AI431" s="310"/>
      <c r="AJ431" s="7"/>
      <c r="AK431" s="7"/>
      <c r="AL431" s="7"/>
      <c r="AN431" s="7"/>
      <c r="AO431" s="7"/>
      <c r="AP431" s="7"/>
      <c r="AQ431" s="7"/>
      <c r="AR431" s="7"/>
      <c r="AS431" s="7"/>
      <c r="AT431" s="280">
        <v>1</v>
      </c>
      <c r="AU431" s="298"/>
      <c r="AV431" s="298"/>
    </row>
    <row r="432" spans="1:48">
      <c r="A432" s="296"/>
      <c r="B432" s="297"/>
      <c r="C432" s="298"/>
      <c r="D432" s="178">
        <v>2</v>
      </c>
      <c r="E432" s="178"/>
      <c r="F432" s="298"/>
      <c r="G432" s="302"/>
      <c r="H432" s="298"/>
      <c r="I432" s="298"/>
      <c r="J432" s="178"/>
      <c r="K432" s="303"/>
      <c r="L432" s="244"/>
      <c r="M432" s="303">
        <v>0</v>
      </c>
      <c r="N432" s="298"/>
      <c r="O432" s="315"/>
      <c r="P432" s="298"/>
      <c r="Q432" s="298"/>
      <c r="R432" s="298"/>
      <c r="S432" s="178">
        <f t="shared" si="10"/>
        <v>0</v>
      </c>
      <c r="T432" s="178" t="e">
        <f>VLOOKUP(S432,'標準報酬表(R2.9～)'!A:I,3)</f>
        <v>#N/A</v>
      </c>
      <c r="U432" s="178" t="e">
        <f>VLOOKUP(S432,'標準報酬表(R2.9～)'!A:I,4)</f>
        <v>#N/A</v>
      </c>
      <c r="V432" s="178" t="e">
        <f>VLOOKUP(S432,'標準報酬表(R2.9～)'!A:I,6)</f>
        <v>#N/A</v>
      </c>
      <c r="W432" s="178" t="e">
        <f>VLOOKUP(S432,'標準報酬表(R2.9～)'!A:I,7)</f>
        <v>#N/A</v>
      </c>
      <c r="X432" s="178" t="e">
        <f>VLOOKUP(S432,'標準報酬表(R2.9～)'!A:I,8)</f>
        <v>#N/A</v>
      </c>
      <c r="Y432" s="178" t="e">
        <f>VLOOKUP(S432,'標準報酬表(R2.9～)'!A:I,9)</f>
        <v>#N/A</v>
      </c>
      <c r="Z432" s="298"/>
      <c r="AA432" s="305"/>
      <c r="AB432" s="305"/>
      <c r="AC432" s="305"/>
      <c r="AD432" s="305"/>
      <c r="AE432" s="7"/>
      <c r="AF432" s="307"/>
      <c r="AG432" s="308"/>
      <c r="AH432" s="309"/>
      <c r="AI432" s="310"/>
      <c r="AJ432" s="7"/>
      <c r="AK432" s="7"/>
      <c r="AL432" s="7"/>
      <c r="AN432" s="7"/>
      <c r="AO432" s="7"/>
      <c r="AP432" s="7"/>
      <c r="AQ432" s="7"/>
      <c r="AR432" s="7"/>
      <c r="AS432" s="7"/>
      <c r="AT432" s="280">
        <v>1</v>
      </c>
      <c r="AU432" s="298"/>
      <c r="AV432" s="298"/>
    </row>
    <row r="433" spans="1:48">
      <c r="A433" s="296"/>
      <c r="B433" s="297"/>
      <c r="C433" s="298"/>
      <c r="D433" s="178">
        <v>2</v>
      </c>
      <c r="E433" s="178"/>
      <c r="F433" s="298"/>
      <c r="G433" s="302"/>
      <c r="H433" s="298"/>
      <c r="I433" s="298"/>
      <c r="J433" s="178"/>
      <c r="K433" s="303"/>
      <c r="L433" s="244"/>
      <c r="M433" s="303">
        <v>0</v>
      </c>
      <c r="N433" s="298"/>
      <c r="O433" s="315"/>
      <c r="P433" s="298"/>
      <c r="Q433" s="298"/>
      <c r="R433" s="298"/>
      <c r="S433" s="178">
        <f t="shared" si="10"/>
        <v>0</v>
      </c>
      <c r="T433" s="178" t="e">
        <f>VLOOKUP(S433,'標準報酬表(R2.9～)'!A:I,3)</f>
        <v>#N/A</v>
      </c>
      <c r="U433" s="178" t="e">
        <f>VLOOKUP(S433,'標準報酬表(R2.9～)'!A:I,4)</f>
        <v>#N/A</v>
      </c>
      <c r="V433" s="178" t="e">
        <f>VLOOKUP(S433,'標準報酬表(R2.9～)'!A:I,6)</f>
        <v>#N/A</v>
      </c>
      <c r="W433" s="178" t="e">
        <f>VLOOKUP(S433,'標準報酬表(R2.9～)'!A:I,7)</f>
        <v>#N/A</v>
      </c>
      <c r="X433" s="178" t="e">
        <f>VLOOKUP(S433,'標準報酬表(R2.9～)'!A:I,8)</f>
        <v>#N/A</v>
      </c>
      <c r="Y433" s="178" t="e">
        <f>VLOOKUP(S433,'標準報酬表(R2.9～)'!A:I,9)</f>
        <v>#N/A</v>
      </c>
      <c r="Z433" s="298"/>
      <c r="AA433" s="305"/>
      <c r="AB433" s="305"/>
      <c r="AC433" s="305"/>
      <c r="AD433" s="305"/>
      <c r="AE433" s="7"/>
      <c r="AF433" s="307"/>
      <c r="AG433" s="308"/>
      <c r="AH433" s="309"/>
      <c r="AI433" s="310"/>
      <c r="AJ433" s="7"/>
      <c r="AK433" s="7"/>
      <c r="AL433" s="7"/>
      <c r="AN433" s="7"/>
      <c r="AO433" s="7"/>
      <c r="AP433" s="7"/>
      <c r="AQ433" s="7"/>
      <c r="AR433" s="7"/>
      <c r="AS433" s="7"/>
      <c r="AT433" s="280">
        <v>1</v>
      </c>
      <c r="AU433" s="298"/>
      <c r="AV433" s="298"/>
    </row>
    <row r="434" spans="1:48">
      <c r="A434" s="296"/>
      <c r="B434" s="297"/>
      <c r="C434" s="298"/>
      <c r="D434" s="178">
        <v>2</v>
      </c>
      <c r="E434" s="178"/>
      <c r="F434" s="298"/>
      <c r="G434" s="302"/>
      <c r="H434" s="298"/>
      <c r="I434" s="298"/>
      <c r="J434" s="178"/>
      <c r="K434" s="303"/>
      <c r="L434" s="244"/>
      <c r="M434" s="303">
        <v>0</v>
      </c>
      <c r="N434" s="298"/>
      <c r="O434" s="315"/>
      <c r="P434" s="298"/>
      <c r="Q434" s="298"/>
      <c r="R434" s="298"/>
      <c r="S434" s="178">
        <f t="shared" si="10"/>
        <v>0</v>
      </c>
      <c r="T434" s="178" t="e">
        <f>VLOOKUP(S434,'標準報酬表(R2.9～)'!A:I,3)</f>
        <v>#N/A</v>
      </c>
      <c r="U434" s="178" t="e">
        <f>VLOOKUP(S434,'標準報酬表(R2.9～)'!A:I,4)</f>
        <v>#N/A</v>
      </c>
      <c r="V434" s="178" t="e">
        <f>VLOOKUP(S434,'標準報酬表(R2.9～)'!A:I,6)</f>
        <v>#N/A</v>
      </c>
      <c r="W434" s="178" t="e">
        <f>VLOOKUP(S434,'標準報酬表(R2.9～)'!A:I,7)</f>
        <v>#N/A</v>
      </c>
      <c r="X434" s="178" t="e">
        <f>VLOOKUP(S434,'標準報酬表(R2.9～)'!A:I,8)</f>
        <v>#N/A</v>
      </c>
      <c r="Y434" s="178" t="e">
        <f>VLOOKUP(S434,'標準報酬表(R2.9～)'!A:I,9)</f>
        <v>#N/A</v>
      </c>
      <c r="Z434" s="298"/>
      <c r="AA434" s="305"/>
      <c r="AB434" s="305"/>
      <c r="AC434" s="305"/>
      <c r="AD434" s="305"/>
      <c r="AE434" s="7"/>
      <c r="AF434" s="307"/>
      <c r="AG434" s="308"/>
      <c r="AH434" s="309"/>
      <c r="AI434" s="310"/>
      <c r="AJ434" s="7"/>
      <c r="AK434" s="7"/>
      <c r="AL434" s="7"/>
      <c r="AN434" s="7"/>
      <c r="AO434" s="7"/>
      <c r="AP434" s="7"/>
      <c r="AQ434" s="7"/>
      <c r="AR434" s="7"/>
      <c r="AS434" s="7"/>
      <c r="AT434" s="280">
        <v>1</v>
      </c>
      <c r="AU434" s="298"/>
      <c r="AV434" s="298"/>
    </row>
    <row r="435" spans="1:48">
      <c r="A435" s="296"/>
      <c r="B435" s="297"/>
      <c r="C435" s="298"/>
      <c r="D435" s="178">
        <v>2</v>
      </c>
      <c r="E435" s="178"/>
      <c r="F435" s="298"/>
      <c r="G435" s="302"/>
      <c r="H435" s="298"/>
      <c r="I435" s="298"/>
      <c r="J435" s="178"/>
      <c r="K435" s="303"/>
      <c r="L435" s="244"/>
      <c r="M435" s="303">
        <v>0</v>
      </c>
      <c r="N435" s="298"/>
      <c r="O435" s="315"/>
      <c r="P435" s="298"/>
      <c r="Q435" s="298"/>
      <c r="R435" s="298"/>
      <c r="S435" s="178">
        <f t="shared" si="10"/>
        <v>0</v>
      </c>
      <c r="T435" s="178" t="e">
        <f>VLOOKUP(S435,'標準報酬表(R2.9～)'!A:I,3)</f>
        <v>#N/A</v>
      </c>
      <c r="U435" s="178" t="e">
        <f>VLOOKUP(S435,'標準報酬表(R2.9～)'!A:I,4)</f>
        <v>#N/A</v>
      </c>
      <c r="V435" s="178" t="e">
        <f>VLOOKUP(S435,'標準報酬表(R2.9～)'!A:I,6)</f>
        <v>#N/A</v>
      </c>
      <c r="W435" s="178" t="e">
        <f>VLOOKUP(S435,'標準報酬表(R2.9～)'!A:I,7)</f>
        <v>#N/A</v>
      </c>
      <c r="X435" s="178" t="e">
        <f>VLOOKUP(S435,'標準報酬表(R2.9～)'!A:I,8)</f>
        <v>#N/A</v>
      </c>
      <c r="Y435" s="178" t="e">
        <f>VLOOKUP(S435,'標準報酬表(R2.9～)'!A:I,9)</f>
        <v>#N/A</v>
      </c>
      <c r="Z435" s="298"/>
      <c r="AA435" s="305"/>
      <c r="AB435" s="305"/>
      <c r="AC435" s="305"/>
      <c r="AD435" s="305"/>
      <c r="AE435" s="7"/>
      <c r="AF435" s="307"/>
      <c r="AG435" s="308"/>
      <c r="AH435" s="309"/>
      <c r="AI435" s="310"/>
      <c r="AJ435" s="7"/>
      <c r="AK435" s="7"/>
      <c r="AL435" s="7"/>
      <c r="AN435" s="7"/>
      <c r="AO435" s="7"/>
      <c r="AP435" s="7"/>
      <c r="AQ435" s="7"/>
      <c r="AR435" s="7"/>
      <c r="AS435" s="7"/>
      <c r="AT435" s="280">
        <v>1</v>
      </c>
      <c r="AU435" s="298"/>
      <c r="AV435" s="298"/>
    </row>
    <row r="436" spans="1:48">
      <c r="A436" s="296"/>
      <c r="B436" s="297"/>
      <c r="C436" s="298"/>
      <c r="D436" s="178">
        <v>2</v>
      </c>
      <c r="E436" s="178"/>
      <c r="F436" s="298"/>
      <c r="G436" s="302"/>
      <c r="H436" s="298"/>
      <c r="I436" s="298"/>
      <c r="J436" s="178"/>
      <c r="K436" s="303"/>
      <c r="L436" s="244"/>
      <c r="M436" s="303">
        <v>0</v>
      </c>
      <c r="N436" s="298"/>
      <c r="O436" s="315"/>
      <c r="P436" s="298"/>
      <c r="Q436" s="298"/>
      <c r="R436" s="298"/>
      <c r="S436" s="178">
        <f t="shared" si="10"/>
        <v>0</v>
      </c>
      <c r="T436" s="178" t="e">
        <f>VLOOKUP(S436,'標準報酬表(R2.9～)'!A:I,3)</f>
        <v>#N/A</v>
      </c>
      <c r="U436" s="178" t="e">
        <f>VLOOKUP(S436,'標準報酬表(R2.9～)'!A:I,4)</f>
        <v>#N/A</v>
      </c>
      <c r="V436" s="178" t="e">
        <f>VLOOKUP(S436,'標準報酬表(R2.9～)'!A:I,6)</f>
        <v>#N/A</v>
      </c>
      <c r="W436" s="178" t="e">
        <f>VLOOKUP(S436,'標準報酬表(R2.9～)'!A:I,7)</f>
        <v>#N/A</v>
      </c>
      <c r="X436" s="178" t="e">
        <f>VLOOKUP(S436,'標準報酬表(R2.9～)'!A:I,8)</f>
        <v>#N/A</v>
      </c>
      <c r="Y436" s="178" t="e">
        <f>VLOOKUP(S436,'標準報酬表(R2.9～)'!A:I,9)</f>
        <v>#N/A</v>
      </c>
      <c r="Z436" s="298"/>
      <c r="AA436" s="305"/>
      <c r="AB436" s="305"/>
      <c r="AC436" s="305"/>
      <c r="AD436" s="305"/>
      <c r="AE436" s="7"/>
      <c r="AF436" s="307"/>
      <c r="AG436" s="308"/>
      <c r="AH436" s="309"/>
      <c r="AI436" s="310"/>
      <c r="AJ436" s="7"/>
      <c r="AK436" s="7"/>
      <c r="AL436" s="7"/>
      <c r="AN436" s="7"/>
      <c r="AO436" s="7"/>
      <c r="AP436" s="7"/>
      <c r="AQ436" s="7"/>
      <c r="AR436" s="7"/>
      <c r="AS436" s="7"/>
      <c r="AT436" s="280">
        <v>1</v>
      </c>
      <c r="AU436" s="298"/>
      <c r="AV436" s="298"/>
    </row>
    <row r="437" spans="1:48">
      <c r="A437" s="296"/>
      <c r="B437" s="297"/>
      <c r="C437" s="298"/>
      <c r="D437" s="178">
        <v>2</v>
      </c>
      <c r="E437" s="178"/>
      <c r="F437" s="298"/>
      <c r="G437" s="302"/>
      <c r="H437" s="298"/>
      <c r="I437" s="298"/>
      <c r="J437" s="178"/>
      <c r="K437" s="303"/>
      <c r="L437" s="244"/>
      <c r="M437" s="303">
        <v>0</v>
      </c>
      <c r="N437" s="298"/>
      <c r="O437" s="315"/>
      <c r="P437" s="298"/>
      <c r="Q437" s="298"/>
      <c r="R437" s="298"/>
      <c r="S437" s="178">
        <f t="shared" si="10"/>
        <v>0</v>
      </c>
      <c r="T437" s="178" t="e">
        <f>VLOOKUP(S437,'標準報酬表(R2.9～)'!A:I,3)</f>
        <v>#N/A</v>
      </c>
      <c r="U437" s="178" t="e">
        <f>VLOOKUP(S437,'標準報酬表(R2.9～)'!A:I,4)</f>
        <v>#N/A</v>
      </c>
      <c r="V437" s="178" t="e">
        <f>VLOOKUP(S437,'標準報酬表(R2.9～)'!A:I,6)</f>
        <v>#N/A</v>
      </c>
      <c r="W437" s="178" t="e">
        <f>VLOOKUP(S437,'標準報酬表(R2.9～)'!A:I,7)</f>
        <v>#N/A</v>
      </c>
      <c r="X437" s="178" t="e">
        <f>VLOOKUP(S437,'標準報酬表(R2.9～)'!A:I,8)</f>
        <v>#N/A</v>
      </c>
      <c r="Y437" s="178" t="e">
        <f>VLOOKUP(S437,'標準報酬表(R2.9～)'!A:I,9)</f>
        <v>#N/A</v>
      </c>
      <c r="Z437" s="298"/>
      <c r="AA437" s="305"/>
      <c r="AB437" s="305"/>
      <c r="AC437" s="305"/>
      <c r="AD437" s="305"/>
      <c r="AE437" s="7"/>
      <c r="AF437" s="307"/>
      <c r="AG437" s="308"/>
      <c r="AH437" s="309"/>
      <c r="AI437" s="310"/>
      <c r="AJ437" s="7"/>
      <c r="AK437" s="7"/>
      <c r="AL437" s="7"/>
      <c r="AN437" s="7"/>
      <c r="AO437" s="7"/>
      <c r="AP437" s="7"/>
      <c r="AQ437" s="7"/>
      <c r="AR437" s="7"/>
      <c r="AS437" s="7"/>
      <c r="AT437" s="280">
        <v>1</v>
      </c>
      <c r="AU437" s="298"/>
      <c r="AV437" s="298"/>
    </row>
    <row r="438" spans="1:48">
      <c r="A438" s="296"/>
      <c r="B438" s="297"/>
      <c r="C438" s="298"/>
      <c r="D438" s="178">
        <v>2</v>
      </c>
      <c r="E438" s="178"/>
      <c r="F438" s="298"/>
      <c r="G438" s="302"/>
      <c r="H438" s="298"/>
      <c r="I438" s="298"/>
      <c r="J438" s="178"/>
      <c r="K438" s="303"/>
      <c r="L438" s="244"/>
      <c r="M438" s="303">
        <v>0</v>
      </c>
      <c r="N438" s="298"/>
      <c r="O438" s="315"/>
      <c r="P438" s="298"/>
      <c r="Q438" s="298"/>
      <c r="R438" s="298"/>
      <c r="S438" s="178">
        <f t="shared" si="10"/>
        <v>0</v>
      </c>
      <c r="T438" s="178" t="e">
        <f>VLOOKUP(S438,'標準報酬表(R2.9～)'!A:I,3)</f>
        <v>#N/A</v>
      </c>
      <c r="U438" s="178" t="e">
        <f>VLOOKUP(S438,'標準報酬表(R2.9～)'!A:I,4)</f>
        <v>#N/A</v>
      </c>
      <c r="V438" s="178" t="e">
        <f>VLOOKUP(S438,'標準報酬表(R2.9～)'!A:I,6)</f>
        <v>#N/A</v>
      </c>
      <c r="W438" s="178" t="e">
        <f>VLOOKUP(S438,'標準報酬表(R2.9～)'!A:I,7)</f>
        <v>#N/A</v>
      </c>
      <c r="X438" s="178" t="e">
        <f>VLOOKUP(S438,'標準報酬表(R2.9～)'!A:I,8)</f>
        <v>#N/A</v>
      </c>
      <c r="Y438" s="178" t="e">
        <f>VLOOKUP(S438,'標準報酬表(R2.9～)'!A:I,9)</f>
        <v>#N/A</v>
      </c>
      <c r="Z438" s="298"/>
      <c r="AA438" s="305"/>
      <c r="AB438" s="305"/>
      <c r="AC438" s="305"/>
      <c r="AD438" s="305"/>
      <c r="AE438" s="7"/>
      <c r="AF438" s="307"/>
      <c r="AG438" s="308"/>
      <c r="AH438" s="309"/>
      <c r="AI438" s="310"/>
      <c r="AJ438" s="7"/>
      <c r="AK438" s="7"/>
      <c r="AL438" s="7"/>
      <c r="AN438" s="7"/>
      <c r="AO438" s="7"/>
      <c r="AP438" s="7"/>
      <c r="AQ438" s="7"/>
      <c r="AR438" s="7"/>
      <c r="AS438" s="7"/>
      <c r="AT438" s="280">
        <v>1</v>
      </c>
      <c r="AU438" s="298"/>
      <c r="AV438" s="298"/>
    </row>
    <row r="439" spans="1:48">
      <c r="A439" s="296"/>
      <c r="B439" s="297"/>
      <c r="C439" s="298"/>
      <c r="D439" s="178">
        <v>2</v>
      </c>
      <c r="E439" s="178"/>
      <c r="F439" s="298"/>
      <c r="G439" s="302"/>
      <c r="H439" s="298"/>
      <c r="I439" s="298"/>
      <c r="J439" s="178"/>
      <c r="K439" s="303"/>
      <c r="L439" s="244"/>
      <c r="M439" s="303">
        <v>0</v>
      </c>
      <c r="N439" s="298"/>
      <c r="O439" s="315"/>
      <c r="P439" s="298"/>
      <c r="Q439" s="298"/>
      <c r="R439" s="298"/>
      <c r="S439" s="178">
        <f t="shared" si="10"/>
        <v>0</v>
      </c>
      <c r="T439" s="178" t="e">
        <f>VLOOKUP(S439,'標準報酬表(R2.9～)'!A:I,3)</f>
        <v>#N/A</v>
      </c>
      <c r="U439" s="178" t="e">
        <f>VLOOKUP(S439,'標準報酬表(R2.9～)'!A:I,4)</f>
        <v>#N/A</v>
      </c>
      <c r="V439" s="178" t="e">
        <f>VLOOKUP(S439,'標準報酬表(R2.9～)'!A:I,6)</f>
        <v>#N/A</v>
      </c>
      <c r="W439" s="178" t="e">
        <f>VLOOKUP(S439,'標準報酬表(R2.9～)'!A:I,7)</f>
        <v>#N/A</v>
      </c>
      <c r="X439" s="178" t="e">
        <f>VLOOKUP(S439,'標準報酬表(R2.9～)'!A:I,8)</f>
        <v>#N/A</v>
      </c>
      <c r="Y439" s="178" t="e">
        <f>VLOOKUP(S439,'標準報酬表(R2.9～)'!A:I,9)</f>
        <v>#N/A</v>
      </c>
      <c r="Z439" s="298"/>
      <c r="AA439" s="305"/>
      <c r="AB439" s="305"/>
      <c r="AC439" s="305"/>
      <c r="AD439" s="305"/>
      <c r="AE439" s="7"/>
      <c r="AF439" s="307"/>
      <c r="AG439" s="308"/>
      <c r="AH439" s="309"/>
      <c r="AI439" s="310"/>
      <c r="AJ439" s="7"/>
      <c r="AK439" s="7"/>
      <c r="AL439" s="7"/>
      <c r="AN439" s="7"/>
      <c r="AO439" s="7"/>
      <c r="AP439" s="7"/>
      <c r="AQ439" s="7"/>
      <c r="AR439" s="7"/>
      <c r="AS439" s="7"/>
      <c r="AT439" s="280">
        <v>1</v>
      </c>
      <c r="AU439" s="298"/>
      <c r="AV439" s="298"/>
    </row>
    <row r="440" spans="1:48">
      <c r="A440" s="296"/>
      <c r="B440" s="297"/>
      <c r="C440" s="298"/>
      <c r="D440" s="178">
        <v>2</v>
      </c>
      <c r="E440" s="178"/>
      <c r="F440" s="298"/>
      <c r="G440" s="302"/>
      <c r="H440" s="298"/>
      <c r="I440" s="298"/>
      <c r="J440" s="178"/>
      <c r="K440" s="303"/>
      <c r="L440" s="244"/>
      <c r="M440" s="303">
        <v>0</v>
      </c>
      <c r="N440" s="298"/>
      <c r="O440" s="315"/>
      <c r="P440" s="298"/>
      <c r="Q440" s="298"/>
      <c r="R440" s="298"/>
      <c r="S440" s="178">
        <f t="shared" si="10"/>
        <v>0</v>
      </c>
      <c r="T440" s="178" t="e">
        <f>VLOOKUP(S440,'標準報酬表(R2.9～)'!A:I,3)</f>
        <v>#N/A</v>
      </c>
      <c r="U440" s="178" t="e">
        <f>VLOOKUP(S440,'標準報酬表(R2.9～)'!A:I,4)</f>
        <v>#N/A</v>
      </c>
      <c r="V440" s="178" t="e">
        <f>VLOOKUP(S440,'標準報酬表(R2.9～)'!A:I,6)</f>
        <v>#N/A</v>
      </c>
      <c r="W440" s="178" t="e">
        <f>VLOOKUP(S440,'標準報酬表(R2.9～)'!A:I,7)</f>
        <v>#N/A</v>
      </c>
      <c r="X440" s="178" t="e">
        <f>VLOOKUP(S440,'標準報酬表(R2.9～)'!A:I,8)</f>
        <v>#N/A</v>
      </c>
      <c r="Y440" s="178" t="e">
        <f>VLOOKUP(S440,'標準報酬表(R2.9～)'!A:I,9)</f>
        <v>#N/A</v>
      </c>
      <c r="Z440" s="298"/>
      <c r="AA440" s="305"/>
      <c r="AB440" s="305"/>
      <c r="AC440" s="305"/>
      <c r="AD440" s="305"/>
      <c r="AE440" s="7"/>
      <c r="AF440" s="307"/>
      <c r="AG440" s="308"/>
      <c r="AH440" s="309"/>
      <c r="AI440" s="310"/>
      <c r="AJ440" s="7"/>
      <c r="AK440" s="7"/>
      <c r="AL440" s="7"/>
      <c r="AN440" s="7"/>
      <c r="AO440" s="7"/>
      <c r="AP440" s="7"/>
      <c r="AQ440" s="7"/>
      <c r="AR440" s="7"/>
      <c r="AS440" s="7"/>
      <c r="AT440" s="280">
        <v>1</v>
      </c>
      <c r="AU440" s="298"/>
      <c r="AV440" s="298"/>
    </row>
    <row r="441" spans="1:48">
      <c r="A441" s="296"/>
      <c r="B441" s="297"/>
      <c r="C441" s="298"/>
      <c r="D441" s="178">
        <v>2</v>
      </c>
      <c r="E441" s="178"/>
      <c r="F441" s="298"/>
      <c r="G441" s="302"/>
      <c r="H441" s="298"/>
      <c r="I441" s="298"/>
      <c r="J441" s="178"/>
      <c r="K441" s="303"/>
      <c r="L441" s="244"/>
      <c r="M441" s="303">
        <v>0</v>
      </c>
      <c r="N441" s="298"/>
      <c r="O441" s="315"/>
      <c r="P441" s="298"/>
      <c r="Q441" s="298"/>
      <c r="R441" s="298"/>
      <c r="S441" s="178">
        <f t="shared" ref="S441:S500" si="11">Q441+R441</f>
        <v>0</v>
      </c>
      <c r="T441" s="178" t="e">
        <f>VLOOKUP(S441,'標準報酬表(R2.9～)'!A:I,3)</f>
        <v>#N/A</v>
      </c>
      <c r="U441" s="178" t="e">
        <f>VLOOKUP(S441,'標準報酬表(R2.9～)'!A:I,4)</f>
        <v>#N/A</v>
      </c>
      <c r="V441" s="178" t="e">
        <f>VLOOKUP(S441,'標準報酬表(R2.9～)'!A:I,6)</f>
        <v>#N/A</v>
      </c>
      <c r="W441" s="178" t="e">
        <f>VLOOKUP(S441,'標準報酬表(R2.9～)'!A:I,7)</f>
        <v>#N/A</v>
      </c>
      <c r="X441" s="178" t="e">
        <f>VLOOKUP(S441,'標準報酬表(R2.9～)'!A:I,8)</f>
        <v>#N/A</v>
      </c>
      <c r="Y441" s="178" t="e">
        <f>VLOOKUP(S441,'標準報酬表(R2.9～)'!A:I,9)</f>
        <v>#N/A</v>
      </c>
      <c r="Z441" s="298"/>
      <c r="AA441" s="305"/>
      <c r="AB441" s="305"/>
      <c r="AC441" s="305"/>
      <c r="AD441" s="305"/>
      <c r="AE441" s="7"/>
      <c r="AF441" s="307"/>
      <c r="AG441" s="308"/>
      <c r="AH441" s="309"/>
      <c r="AI441" s="310"/>
      <c r="AJ441" s="7"/>
      <c r="AK441" s="7"/>
      <c r="AL441" s="7"/>
      <c r="AN441" s="7"/>
      <c r="AO441" s="7"/>
      <c r="AP441" s="7"/>
      <c r="AQ441" s="7"/>
      <c r="AR441" s="7"/>
      <c r="AS441" s="7"/>
      <c r="AT441" s="280">
        <v>1</v>
      </c>
      <c r="AU441" s="298"/>
      <c r="AV441" s="298"/>
    </row>
    <row r="442" spans="1:48">
      <c r="A442" s="296"/>
      <c r="B442" s="297"/>
      <c r="C442" s="298"/>
      <c r="D442" s="178">
        <v>2</v>
      </c>
      <c r="E442" s="178"/>
      <c r="F442" s="298"/>
      <c r="G442" s="302"/>
      <c r="H442" s="298"/>
      <c r="I442" s="298"/>
      <c r="J442" s="178"/>
      <c r="K442" s="303"/>
      <c r="L442" s="244"/>
      <c r="M442" s="303">
        <v>0</v>
      </c>
      <c r="N442" s="298"/>
      <c r="O442" s="315"/>
      <c r="P442" s="298"/>
      <c r="Q442" s="298"/>
      <c r="R442" s="298"/>
      <c r="S442" s="178">
        <f t="shared" si="11"/>
        <v>0</v>
      </c>
      <c r="T442" s="178" t="e">
        <f>VLOOKUP(S442,'標準報酬表(R2.9～)'!A:I,3)</f>
        <v>#N/A</v>
      </c>
      <c r="U442" s="178" t="e">
        <f>VLOOKUP(S442,'標準報酬表(R2.9～)'!A:I,4)</f>
        <v>#N/A</v>
      </c>
      <c r="V442" s="178" t="e">
        <f>VLOOKUP(S442,'標準報酬表(R2.9～)'!A:I,6)</f>
        <v>#N/A</v>
      </c>
      <c r="W442" s="178" t="e">
        <f>VLOOKUP(S442,'標準報酬表(R2.9～)'!A:I,7)</f>
        <v>#N/A</v>
      </c>
      <c r="X442" s="178" t="e">
        <f>VLOOKUP(S442,'標準報酬表(R2.9～)'!A:I,8)</f>
        <v>#N/A</v>
      </c>
      <c r="Y442" s="178" t="e">
        <f>VLOOKUP(S442,'標準報酬表(R2.9～)'!A:I,9)</f>
        <v>#N/A</v>
      </c>
      <c r="Z442" s="298"/>
      <c r="AA442" s="305"/>
      <c r="AB442" s="305"/>
      <c r="AC442" s="305"/>
      <c r="AD442" s="305"/>
      <c r="AE442" s="7"/>
      <c r="AF442" s="307"/>
      <c r="AG442" s="308"/>
      <c r="AH442" s="309"/>
      <c r="AI442" s="310"/>
      <c r="AJ442" s="7"/>
      <c r="AK442" s="7"/>
      <c r="AL442" s="7"/>
      <c r="AN442" s="7"/>
      <c r="AO442" s="7"/>
      <c r="AP442" s="7"/>
      <c r="AQ442" s="7"/>
      <c r="AR442" s="7"/>
      <c r="AS442" s="7"/>
      <c r="AT442" s="280">
        <v>1</v>
      </c>
      <c r="AU442" s="298"/>
      <c r="AV442" s="298"/>
    </row>
    <row r="443" spans="1:48">
      <c r="A443" s="296"/>
      <c r="B443" s="297"/>
      <c r="C443" s="298"/>
      <c r="D443" s="178">
        <v>2</v>
      </c>
      <c r="E443" s="178"/>
      <c r="F443" s="298"/>
      <c r="G443" s="302"/>
      <c r="H443" s="298"/>
      <c r="I443" s="298"/>
      <c r="J443" s="178"/>
      <c r="K443" s="303"/>
      <c r="L443" s="244"/>
      <c r="M443" s="303">
        <v>0</v>
      </c>
      <c r="N443" s="298"/>
      <c r="O443" s="315"/>
      <c r="P443" s="298"/>
      <c r="Q443" s="298"/>
      <c r="R443" s="298"/>
      <c r="S443" s="178">
        <f t="shared" si="11"/>
        <v>0</v>
      </c>
      <c r="T443" s="178" t="e">
        <f>VLOOKUP(S443,'標準報酬表(R2.9～)'!A:I,3)</f>
        <v>#N/A</v>
      </c>
      <c r="U443" s="178" t="e">
        <f>VLOOKUP(S443,'標準報酬表(R2.9～)'!A:I,4)</f>
        <v>#N/A</v>
      </c>
      <c r="V443" s="178" t="e">
        <f>VLOOKUP(S443,'標準報酬表(R2.9～)'!A:I,6)</f>
        <v>#N/A</v>
      </c>
      <c r="W443" s="178" t="e">
        <f>VLOOKUP(S443,'標準報酬表(R2.9～)'!A:I,7)</f>
        <v>#N/A</v>
      </c>
      <c r="X443" s="178" t="e">
        <f>VLOOKUP(S443,'標準報酬表(R2.9～)'!A:I,8)</f>
        <v>#N/A</v>
      </c>
      <c r="Y443" s="178" t="e">
        <f>VLOOKUP(S443,'標準報酬表(R2.9～)'!A:I,9)</f>
        <v>#N/A</v>
      </c>
      <c r="Z443" s="298"/>
      <c r="AA443" s="305"/>
      <c r="AB443" s="305"/>
      <c r="AC443" s="305"/>
      <c r="AD443" s="305"/>
      <c r="AE443" s="7"/>
      <c r="AF443" s="307"/>
      <c r="AG443" s="308"/>
      <c r="AH443" s="309"/>
      <c r="AI443" s="310"/>
      <c r="AJ443" s="7"/>
      <c r="AK443" s="7"/>
      <c r="AL443" s="7"/>
      <c r="AN443" s="7"/>
      <c r="AO443" s="7"/>
      <c r="AP443" s="7"/>
      <c r="AQ443" s="7"/>
      <c r="AR443" s="7"/>
      <c r="AS443" s="7"/>
      <c r="AT443" s="280">
        <v>1</v>
      </c>
      <c r="AU443" s="298"/>
      <c r="AV443" s="298"/>
    </row>
    <row r="444" spans="1:48">
      <c r="A444" s="296"/>
      <c r="B444" s="297"/>
      <c r="C444" s="298"/>
      <c r="D444" s="178">
        <v>2</v>
      </c>
      <c r="E444" s="178"/>
      <c r="F444" s="298"/>
      <c r="G444" s="302"/>
      <c r="H444" s="298"/>
      <c r="I444" s="298"/>
      <c r="J444" s="178"/>
      <c r="K444" s="303"/>
      <c r="L444" s="244"/>
      <c r="M444" s="303">
        <v>0</v>
      </c>
      <c r="N444" s="298"/>
      <c r="O444" s="315"/>
      <c r="P444" s="298"/>
      <c r="Q444" s="298"/>
      <c r="R444" s="298"/>
      <c r="S444" s="178">
        <f t="shared" si="11"/>
        <v>0</v>
      </c>
      <c r="T444" s="178" t="e">
        <f>VLOOKUP(S444,'標準報酬表(R2.9～)'!A:I,3)</f>
        <v>#N/A</v>
      </c>
      <c r="U444" s="178" t="e">
        <f>VLOOKUP(S444,'標準報酬表(R2.9～)'!A:I,4)</f>
        <v>#N/A</v>
      </c>
      <c r="V444" s="178" t="e">
        <f>VLOOKUP(S444,'標準報酬表(R2.9～)'!A:I,6)</f>
        <v>#N/A</v>
      </c>
      <c r="W444" s="178" t="e">
        <f>VLOOKUP(S444,'標準報酬表(R2.9～)'!A:I,7)</f>
        <v>#N/A</v>
      </c>
      <c r="X444" s="178" t="e">
        <f>VLOOKUP(S444,'標準報酬表(R2.9～)'!A:I,8)</f>
        <v>#N/A</v>
      </c>
      <c r="Y444" s="178" t="e">
        <f>VLOOKUP(S444,'標準報酬表(R2.9～)'!A:I,9)</f>
        <v>#N/A</v>
      </c>
      <c r="Z444" s="298"/>
      <c r="AA444" s="305"/>
      <c r="AB444" s="305"/>
      <c r="AC444" s="305"/>
      <c r="AD444" s="305"/>
      <c r="AE444" s="7"/>
      <c r="AF444" s="307"/>
      <c r="AG444" s="308"/>
      <c r="AH444" s="309"/>
      <c r="AI444" s="310"/>
      <c r="AJ444" s="7"/>
      <c r="AK444" s="7"/>
      <c r="AL444" s="7"/>
      <c r="AN444" s="7"/>
      <c r="AO444" s="7"/>
      <c r="AP444" s="7"/>
      <c r="AQ444" s="7"/>
      <c r="AR444" s="7"/>
      <c r="AS444" s="7"/>
      <c r="AT444" s="280">
        <v>1</v>
      </c>
      <c r="AU444" s="298"/>
      <c r="AV444" s="298"/>
    </row>
    <row r="445" spans="1:48">
      <c r="A445" s="296"/>
      <c r="B445" s="297"/>
      <c r="C445" s="298"/>
      <c r="D445" s="178">
        <v>2</v>
      </c>
      <c r="E445" s="178"/>
      <c r="F445" s="298"/>
      <c r="G445" s="302"/>
      <c r="H445" s="298"/>
      <c r="I445" s="298"/>
      <c r="J445" s="178"/>
      <c r="K445" s="303"/>
      <c r="L445" s="244"/>
      <c r="M445" s="303">
        <v>0</v>
      </c>
      <c r="N445" s="298"/>
      <c r="O445" s="315"/>
      <c r="P445" s="298"/>
      <c r="Q445" s="298"/>
      <c r="R445" s="298"/>
      <c r="S445" s="178">
        <f t="shared" si="11"/>
        <v>0</v>
      </c>
      <c r="T445" s="178" t="e">
        <f>VLOOKUP(S445,'標準報酬表(R2.9～)'!A:I,3)</f>
        <v>#N/A</v>
      </c>
      <c r="U445" s="178" t="e">
        <f>VLOOKUP(S445,'標準報酬表(R2.9～)'!A:I,4)</f>
        <v>#N/A</v>
      </c>
      <c r="V445" s="178" t="e">
        <f>VLOOKUP(S445,'標準報酬表(R2.9～)'!A:I,6)</f>
        <v>#N/A</v>
      </c>
      <c r="W445" s="178" t="e">
        <f>VLOOKUP(S445,'標準報酬表(R2.9～)'!A:I,7)</f>
        <v>#N/A</v>
      </c>
      <c r="X445" s="178" t="e">
        <f>VLOOKUP(S445,'標準報酬表(R2.9～)'!A:I,8)</f>
        <v>#N/A</v>
      </c>
      <c r="Y445" s="178" t="e">
        <f>VLOOKUP(S445,'標準報酬表(R2.9～)'!A:I,9)</f>
        <v>#N/A</v>
      </c>
      <c r="Z445" s="298"/>
      <c r="AA445" s="305"/>
      <c r="AB445" s="305"/>
      <c r="AC445" s="305"/>
      <c r="AD445" s="305"/>
      <c r="AE445" s="7"/>
      <c r="AF445" s="307"/>
      <c r="AG445" s="308"/>
      <c r="AH445" s="309"/>
      <c r="AI445" s="310"/>
      <c r="AJ445" s="7"/>
      <c r="AK445" s="7"/>
      <c r="AL445" s="7"/>
      <c r="AN445" s="7"/>
      <c r="AO445" s="7"/>
      <c r="AP445" s="7"/>
      <c r="AQ445" s="7"/>
      <c r="AR445" s="7"/>
      <c r="AS445" s="7"/>
      <c r="AT445" s="280">
        <v>1</v>
      </c>
      <c r="AU445" s="298"/>
      <c r="AV445" s="298"/>
    </row>
    <row r="446" spans="1:48">
      <c r="A446" s="296"/>
      <c r="B446" s="297"/>
      <c r="C446" s="298"/>
      <c r="D446" s="178">
        <v>2</v>
      </c>
      <c r="E446" s="178"/>
      <c r="F446" s="298"/>
      <c r="G446" s="302"/>
      <c r="H446" s="298"/>
      <c r="I446" s="298"/>
      <c r="J446" s="178"/>
      <c r="K446" s="303"/>
      <c r="L446" s="244"/>
      <c r="M446" s="303">
        <v>0</v>
      </c>
      <c r="N446" s="298"/>
      <c r="O446" s="315"/>
      <c r="P446" s="298"/>
      <c r="Q446" s="298"/>
      <c r="R446" s="298"/>
      <c r="S446" s="178">
        <f t="shared" si="11"/>
        <v>0</v>
      </c>
      <c r="T446" s="178" t="e">
        <f>VLOOKUP(S446,'標準報酬表(R2.9～)'!A:I,3)</f>
        <v>#N/A</v>
      </c>
      <c r="U446" s="178" t="e">
        <f>VLOOKUP(S446,'標準報酬表(R2.9～)'!A:I,4)</f>
        <v>#N/A</v>
      </c>
      <c r="V446" s="178" t="e">
        <f>VLOOKUP(S446,'標準報酬表(R2.9～)'!A:I,6)</f>
        <v>#N/A</v>
      </c>
      <c r="W446" s="178" t="e">
        <f>VLOOKUP(S446,'標準報酬表(R2.9～)'!A:I,7)</f>
        <v>#N/A</v>
      </c>
      <c r="X446" s="178" t="e">
        <f>VLOOKUP(S446,'標準報酬表(R2.9～)'!A:I,8)</f>
        <v>#N/A</v>
      </c>
      <c r="Y446" s="178" t="e">
        <f>VLOOKUP(S446,'標準報酬表(R2.9～)'!A:I,9)</f>
        <v>#N/A</v>
      </c>
      <c r="Z446" s="298"/>
      <c r="AA446" s="305"/>
      <c r="AB446" s="305"/>
      <c r="AC446" s="305"/>
      <c r="AD446" s="305"/>
      <c r="AE446" s="7"/>
      <c r="AF446" s="307"/>
      <c r="AG446" s="308"/>
      <c r="AH446" s="309"/>
      <c r="AI446" s="310"/>
      <c r="AJ446" s="7"/>
      <c r="AK446" s="7"/>
      <c r="AL446" s="7"/>
      <c r="AN446" s="7"/>
      <c r="AO446" s="7"/>
      <c r="AP446" s="7"/>
      <c r="AQ446" s="7"/>
      <c r="AR446" s="7"/>
      <c r="AS446" s="7"/>
      <c r="AT446" s="280">
        <v>1</v>
      </c>
      <c r="AU446" s="298"/>
      <c r="AV446" s="298"/>
    </row>
    <row r="447" spans="1:48">
      <c r="A447" s="296"/>
      <c r="B447" s="297"/>
      <c r="C447" s="298"/>
      <c r="D447" s="178">
        <v>2</v>
      </c>
      <c r="E447" s="178"/>
      <c r="F447" s="298"/>
      <c r="G447" s="302"/>
      <c r="H447" s="298"/>
      <c r="I447" s="298"/>
      <c r="J447" s="178"/>
      <c r="K447" s="303"/>
      <c r="L447" s="244"/>
      <c r="M447" s="303">
        <v>0</v>
      </c>
      <c r="N447" s="298"/>
      <c r="O447" s="315"/>
      <c r="P447" s="298"/>
      <c r="Q447" s="298"/>
      <c r="R447" s="298"/>
      <c r="S447" s="178">
        <f t="shared" si="11"/>
        <v>0</v>
      </c>
      <c r="T447" s="178" t="e">
        <f>VLOOKUP(S447,'標準報酬表(R2.9～)'!A:I,3)</f>
        <v>#N/A</v>
      </c>
      <c r="U447" s="178" t="e">
        <f>VLOOKUP(S447,'標準報酬表(R2.9～)'!A:I,4)</f>
        <v>#N/A</v>
      </c>
      <c r="V447" s="178" t="e">
        <f>VLOOKUP(S447,'標準報酬表(R2.9～)'!A:I,6)</f>
        <v>#N/A</v>
      </c>
      <c r="W447" s="178" t="e">
        <f>VLOOKUP(S447,'標準報酬表(R2.9～)'!A:I,7)</f>
        <v>#N/A</v>
      </c>
      <c r="X447" s="178" t="e">
        <f>VLOOKUP(S447,'標準報酬表(R2.9～)'!A:I,8)</f>
        <v>#N/A</v>
      </c>
      <c r="Y447" s="178" t="e">
        <f>VLOOKUP(S447,'標準報酬表(R2.9～)'!A:I,9)</f>
        <v>#N/A</v>
      </c>
      <c r="Z447" s="298"/>
      <c r="AA447" s="305"/>
      <c r="AB447" s="305"/>
      <c r="AC447" s="305"/>
      <c r="AD447" s="305"/>
      <c r="AE447" s="7"/>
      <c r="AF447" s="307"/>
      <c r="AG447" s="308"/>
      <c r="AH447" s="309"/>
      <c r="AI447" s="310"/>
      <c r="AJ447" s="7"/>
      <c r="AK447" s="7"/>
      <c r="AL447" s="7"/>
      <c r="AN447" s="7"/>
      <c r="AO447" s="7"/>
      <c r="AP447" s="7"/>
      <c r="AQ447" s="7"/>
      <c r="AR447" s="7"/>
      <c r="AS447" s="7"/>
      <c r="AT447" s="280">
        <v>1</v>
      </c>
      <c r="AU447" s="298"/>
      <c r="AV447" s="298"/>
    </row>
    <row r="448" spans="1:48">
      <c r="A448" s="296"/>
      <c r="B448" s="297"/>
      <c r="C448" s="298"/>
      <c r="D448" s="178">
        <v>2</v>
      </c>
      <c r="E448" s="178"/>
      <c r="F448" s="298"/>
      <c r="G448" s="302"/>
      <c r="H448" s="298"/>
      <c r="I448" s="298"/>
      <c r="J448" s="178"/>
      <c r="K448" s="303"/>
      <c r="L448" s="244"/>
      <c r="M448" s="303">
        <v>0</v>
      </c>
      <c r="N448" s="298"/>
      <c r="O448" s="315"/>
      <c r="P448" s="298"/>
      <c r="Q448" s="298"/>
      <c r="R448" s="298"/>
      <c r="S448" s="178">
        <f t="shared" si="11"/>
        <v>0</v>
      </c>
      <c r="T448" s="178" t="e">
        <f>VLOOKUP(S448,'標準報酬表(R2.9～)'!A:I,3)</f>
        <v>#N/A</v>
      </c>
      <c r="U448" s="178" t="e">
        <f>VLOOKUP(S448,'標準報酬表(R2.9～)'!A:I,4)</f>
        <v>#N/A</v>
      </c>
      <c r="V448" s="178" t="e">
        <f>VLOOKUP(S448,'標準報酬表(R2.9～)'!A:I,6)</f>
        <v>#N/A</v>
      </c>
      <c r="W448" s="178" t="e">
        <f>VLOOKUP(S448,'標準報酬表(R2.9～)'!A:I,7)</f>
        <v>#N/A</v>
      </c>
      <c r="X448" s="178" t="e">
        <f>VLOOKUP(S448,'標準報酬表(R2.9～)'!A:I,8)</f>
        <v>#N/A</v>
      </c>
      <c r="Y448" s="178" t="e">
        <f>VLOOKUP(S448,'標準報酬表(R2.9～)'!A:I,9)</f>
        <v>#N/A</v>
      </c>
      <c r="Z448" s="298"/>
      <c r="AA448" s="305"/>
      <c r="AB448" s="305"/>
      <c r="AC448" s="305"/>
      <c r="AD448" s="305"/>
      <c r="AE448" s="7"/>
      <c r="AF448" s="307"/>
      <c r="AG448" s="308"/>
      <c r="AH448" s="309"/>
      <c r="AI448" s="310"/>
      <c r="AJ448" s="7"/>
      <c r="AK448" s="7"/>
      <c r="AL448" s="7"/>
      <c r="AN448" s="7"/>
      <c r="AO448" s="7"/>
      <c r="AP448" s="7"/>
      <c r="AQ448" s="7"/>
      <c r="AR448" s="7"/>
      <c r="AS448" s="7"/>
      <c r="AT448" s="280">
        <v>1</v>
      </c>
      <c r="AU448" s="298"/>
      <c r="AV448" s="298"/>
    </row>
    <row r="449" spans="1:48">
      <c r="A449" s="296"/>
      <c r="B449" s="297"/>
      <c r="C449" s="298"/>
      <c r="D449" s="178">
        <v>2</v>
      </c>
      <c r="E449" s="178"/>
      <c r="F449" s="298"/>
      <c r="G449" s="302"/>
      <c r="H449" s="298"/>
      <c r="I449" s="298"/>
      <c r="J449" s="178"/>
      <c r="K449" s="303"/>
      <c r="L449" s="244"/>
      <c r="M449" s="303">
        <v>0</v>
      </c>
      <c r="N449" s="298"/>
      <c r="O449" s="315"/>
      <c r="P449" s="298"/>
      <c r="Q449" s="298"/>
      <c r="R449" s="298"/>
      <c r="S449" s="178">
        <f t="shared" si="11"/>
        <v>0</v>
      </c>
      <c r="T449" s="178" t="e">
        <f>VLOOKUP(S449,'標準報酬表(R2.9～)'!A:I,3)</f>
        <v>#N/A</v>
      </c>
      <c r="U449" s="178" t="e">
        <f>VLOOKUP(S449,'標準報酬表(R2.9～)'!A:I,4)</f>
        <v>#N/A</v>
      </c>
      <c r="V449" s="178" t="e">
        <f>VLOOKUP(S449,'標準報酬表(R2.9～)'!A:I,6)</f>
        <v>#N/A</v>
      </c>
      <c r="W449" s="178" t="e">
        <f>VLOOKUP(S449,'標準報酬表(R2.9～)'!A:I,7)</f>
        <v>#N/A</v>
      </c>
      <c r="X449" s="178" t="e">
        <f>VLOOKUP(S449,'標準報酬表(R2.9～)'!A:I,8)</f>
        <v>#N/A</v>
      </c>
      <c r="Y449" s="178" t="e">
        <f>VLOOKUP(S449,'標準報酬表(R2.9～)'!A:I,9)</f>
        <v>#N/A</v>
      </c>
      <c r="Z449" s="298"/>
      <c r="AA449" s="305"/>
      <c r="AB449" s="305"/>
      <c r="AC449" s="305"/>
      <c r="AD449" s="305"/>
      <c r="AE449" s="7"/>
      <c r="AF449" s="307"/>
      <c r="AG449" s="308"/>
      <c r="AH449" s="309"/>
      <c r="AI449" s="310"/>
      <c r="AJ449" s="7"/>
      <c r="AK449" s="7"/>
      <c r="AL449" s="7"/>
      <c r="AN449" s="7"/>
      <c r="AO449" s="7"/>
      <c r="AP449" s="7"/>
      <c r="AQ449" s="7"/>
      <c r="AR449" s="7"/>
      <c r="AS449" s="7"/>
      <c r="AT449" s="280">
        <v>1</v>
      </c>
      <c r="AU449" s="298"/>
      <c r="AV449" s="298"/>
    </row>
    <row r="450" spans="1:48">
      <c r="A450" s="296"/>
      <c r="B450" s="297"/>
      <c r="C450" s="298"/>
      <c r="D450" s="178">
        <v>2</v>
      </c>
      <c r="E450" s="178"/>
      <c r="F450" s="298"/>
      <c r="G450" s="302"/>
      <c r="H450" s="298"/>
      <c r="I450" s="298"/>
      <c r="J450" s="178"/>
      <c r="K450" s="303"/>
      <c r="L450" s="244"/>
      <c r="M450" s="303">
        <v>0</v>
      </c>
      <c r="N450" s="298"/>
      <c r="O450" s="315"/>
      <c r="P450" s="298"/>
      <c r="Q450" s="298"/>
      <c r="R450" s="298"/>
      <c r="S450" s="178">
        <f t="shared" si="11"/>
        <v>0</v>
      </c>
      <c r="T450" s="178" t="e">
        <f>VLOOKUP(S450,'標準報酬表(R2.9～)'!A:I,3)</f>
        <v>#N/A</v>
      </c>
      <c r="U450" s="178" t="e">
        <f>VLOOKUP(S450,'標準報酬表(R2.9～)'!A:I,4)</f>
        <v>#N/A</v>
      </c>
      <c r="V450" s="178" t="e">
        <f>VLOOKUP(S450,'標準報酬表(R2.9～)'!A:I,6)</f>
        <v>#N/A</v>
      </c>
      <c r="W450" s="178" t="e">
        <f>VLOOKUP(S450,'標準報酬表(R2.9～)'!A:I,7)</f>
        <v>#N/A</v>
      </c>
      <c r="X450" s="178" t="e">
        <f>VLOOKUP(S450,'標準報酬表(R2.9～)'!A:I,8)</f>
        <v>#N/A</v>
      </c>
      <c r="Y450" s="178" t="e">
        <f>VLOOKUP(S450,'標準報酬表(R2.9～)'!A:I,9)</f>
        <v>#N/A</v>
      </c>
      <c r="Z450" s="298"/>
      <c r="AA450" s="305"/>
      <c r="AB450" s="305"/>
      <c r="AC450" s="305"/>
      <c r="AD450" s="305"/>
      <c r="AE450" s="7"/>
      <c r="AF450" s="307"/>
      <c r="AG450" s="308"/>
      <c r="AH450" s="309"/>
      <c r="AI450" s="310"/>
      <c r="AJ450" s="7"/>
      <c r="AK450" s="7"/>
      <c r="AL450" s="7"/>
      <c r="AN450" s="7"/>
      <c r="AO450" s="7"/>
      <c r="AP450" s="7"/>
      <c r="AQ450" s="7"/>
      <c r="AR450" s="7"/>
      <c r="AS450" s="7"/>
      <c r="AT450" s="280">
        <v>1</v>
      </c>
      <c r="AU450" s="298"/>
      <c r="AV450" s="298"/>
    </row>
    <row r="451" spans="1:48">
      <c r="A451" s="296"/>
      <c r="B451" s="297"/>
      <c r="C451" s="298"/>
      <c r="D451" s="178">
        <v>2</v>
      </c>
      <c r="E451" s="178"/>
      <c r="F451" s="298"/>
      <c r="G451" s="302"/>
      <c r="H451" s="298"/>
      <c r="I451" s="298"/>
      <c r="J451" s="178"/>
      <c r="K451" s="303"/>
      <c r="L451" s="244"/>
      <c r="M451" s="303">
        <v>0</v>
      </c>
      <c r="N451" s="298"/>
      <c r="O451" s="315"/>
      <c r="P451" s="298"/>
      <c r="Q451" s="298"/>
      <c r="R451" s="298"/>
      <c r="S451" s="178">
        <f t="shared" si="11"/>
        <v>0</v>
      </c>
      <c r="T451" s="178" t="e">
        <f>VLOOKUP(S451,'標準報酬表(R2.9～)'!A:I,3)</f>
        <v>#N/A</v>
      </c>
      <c r="U451" s="178" t="e">
        <f>VLOOKUP(S451,'標準報酬表(R2.9～)'!A:I,4)</f>
        <v>#N/A</v>
      </c>
      <c r="V451" s="178" t="e">
        <f>VLOOKUP(S451,'標準報酬表(R2.9～)'!A:I,6)</f>
        <v>#N/A</v>
      </c>
      <c r="W451" s="178" t="e">
        <f>VLOOKUP(S451,'標準報酬表(R2.9～)'!A:I,7)</f>
        <v>#N/A</v>
      </c>
      <c r="X451" s="178" t="e">
        <f>VLOOKUP(S451,'標準報酬表(R2.9～)'!A:I,8)</f>
        <v>#N/A</v>
      </c>
      <c r="Y451" s="178" t="e">
        <f>VLOOKUP(S451,'標準報酬表(R2.9～)'!A:I,9)</f>
        <v>#N/A</v>
      </c>
      <c r="Z451" s="298"/>
      <c r="AA451" s="305"/>
      <c r="AB451" s="305"/>
      <c r="AC451" s="305"/>
      <c r="AD451" s="305"/>
      <c r="AE451" s="7"/>
      <c r="AF451" s="307"/>
      <c r="AG451" s="308"/>
      <c r="AH451" s="309"/>
      <c r="AI451" s="310"/>
      <c r="AJ451" s="7"/>
      <c r="AK451" s="7"/>
      <c r="AL451" s="7"/>
      <c r="AN451" s="7"/>
      <c r="AO451" s="7"/>
      <c r="AP451" s="7"/>
      <c r="AQ451" s="7"/>
      <c r="AR451" s="7"/>
      <c r="AS451" s="7"/>
      <c r="AT451" s="280">
        <v>1</v>
      </c>
      <c r="AU451" s="298"/>
      <c r="AV451" s="298"/>
    </row>
    <row r="452" spans="1:48">
      <c r="A452" s="296"/>
      <c r="B452" s="297"/>
      <c r="C452" s="298"/>
      <c r="D452" s="178">
        <v>2</v>
      </c>
      <c r="E452" s="178"/>
      <c r="F452" s="298"/>
      <c r="G452" s="302"/>
      <c r="H452" s="298"/>
      <c r="I452" s="298"/>
      <c r="J452" s="178"/>
      <c r="K452" s="303"/>
      <c r="L452" s="244"/>
      <c r="M452" s="303">
        <v>0</v>
      </c>
      <c r="N452" s="298"/>
      <c r="O452" s="315"/>
      <c r="P452" s="298"/>
      <c r="Q452" s="298"/>
      <c r="R452" s="298"/>
      <c r="S452" s="178">
        <f t="shared" si="11"/>
        <v>0</v>
      </c>
      <c r="T452" s="178" t="e">
        <f>VLOOKUP(S452,'標準報酬表(R2.9～)'!A:I,3)</f>
        <v>#N/A</v>
      </c>
      <c r="U452" s="178" t="e">
        <f>VLOOKUP(S452,'標準報酬表(R2.9～)'!A:I,4)</f>
        <v>#N/A</v>
      </c>
      <c r="V452" s="178" t="e">
        <f>VLOOKUP(S452,'標準報酬表(R2.9～)'!A:I,6)</f>
        <v>#N/A</v>
      </c>
      <c r="W452" s="178" t="e">
        <f>VLOOKUP(S452,'標準報酬表(R2.9～)'!A:I,7)</f>
        <v>#N/A</v>
      </c>
      <c r="X452" s="178" t="e">
        <f>VLOOKUP(S452,'標準報酬表(R2.9～)'!A:I,8)</f>
        <v>#N/A</v>
      </c>
      <c r="Y452" s="178" t="e">
        <f>VLOOKUP(S452,'標準報酬表(R2.9～)'!A:I,9)</f>
        <v>#N/A</v>
      </c>
      <c r="Z452" s="298"/>
      <c r="AA452" s="305"/>
      <c r="AB452" s="305"/>
      <c r="AC452" s="305"/>
      <c r="AD452" s="305"/>
      <c r="AE452" s="7"/>
      <c r="AF452" s="307"/>
      <c r="AG452" s="308"/>
      <c r="AH452" s="309"/>
      <c r="AI452" s="310"/>
      <c r="AJ452" s="7"/>
      <c r="AK452" s="7"/>
      <c r="AL452" s="7"/>
      <c r="AN452" s="7"/>
      <c r="AO452" s="7"/>
      <c r="AP452" s="7"/>
      <c r="AQ452" s="7"/>
      <c r="AR452" s="7"/>
      <c r="AS452" s="7"/>
      <c r="AT452" s="280">
        <v>1</v>
      </c>
      <c r="AU452" s="298"/>
      <c r="AV452" s="298"/>
    </row>
    <row r="453" spans="1:48">
      <c r="A453" s="296"/>
      <c r="B453" s="297"/>
      <c r="C453" s="298"/>
      <c r="D453" s="178">
        <v>2</v>
      </c>
      <c r="E453" s="178"/>
      <c r="F453" s="298"/>
      <c r="G453" s="302"/>
      <c r="H453" s="298"/>
      <c r="I453" s="298"/>
      <c r="J453" s="178"/>
      <c r="K453" s="303"/>
      <c r="L453" s="244"/>
      <c r="M453" s="303">
        <v>0</v>
      </c>
      <c r="N453" s="298"/>
      <c r="O453" s="315"/>
      <c r="P453" s="298"/>
      <c r="Q453" s="298"/>
      <c r="R453" s="298"/>
      <c r="S453" s="178">
        <f t="shared" si="11"/>
        <v>0</v>
      </c>
      <c r="T453" s="178" t="e">
        <f>VLOOKUP(S453,'標準報酬表(R2.9～)'!A:I,3)</f>
        <v>#N/A</v>
      </c>
      <c r="U453" s="178" t="e">
        <f>VLOOKUP(S453,'標準報酬表(R2.9～)'!A:I,4)</f>
        <v>#N/A</v>
      </c>
      <c r="V453" s="178" t="e">
        <f>VLOOKUP(S453,'標準報酬表(R2.9～)'!A:I,6)</f>
        <v>#N/A</v>
      </c>
      <c r="W453" s="178" t="e">
        <f>VLOOKUP(S453,'標準報酬表(R2.9～)'!A:I,7)</f>
        <v>#N/A</v>
      </c>
      <c r="X453" s="178" t="e">
        <f>VLOOKUP(S453,'標準報酬表(R2.9～)'!A:I,8)</f>
        <v>#N/A</v>
      </c>
      <c r="Y453" s="178" t="e">
        <f>VLOOKUP(S453,'標準報酬表(R2.9～)'!A:I,9)</f>
        <v>#N/A</v>
      </c>
      <c r="Z453" s="298"/>
      <c r="AA453" s="305"/>
      <c r="AB453" s="305"/>
      <c r="AC453" s="305"/>
      <c r="AD453" s="305"/>
      <c r="AE453" s="7"/>
      <c r="AF453" s="307"/>
      <c r="AG453" s="308"/>
      <c r="AH453" s="309"/>
      <c r="AI453" s="310"/>
      <c r="AJ453" s="7"/>
      <c r="AK453" s="7"/>
      <c r="AL453" s="7"/>
      <c r="AN453" s="7"/>
      <c r="AO453" s="7"/>
      <c r="AP453" s="7"/>
      <c r="AQ453" s="7"/>
      <c r="AR453" s="7"/>
      <c r="AS453" s="7"/>
      <c r="AT453" s="280">
        <v>1</v>
      </c>
      <c r="AU453" s="298"/>
      <c r="AV453" s="298"/>
    </row>
    <row r="454" spans="1:48">
      <c r="A454" s="296"/>
      <c r="B454" s="297"/>
      <c r="C454" s="298"/>
      <c r="D454" s="178">
        <v>2</v>
      </c>
      <c r="E454" s="178"/>
      <c r="F454" s="298"/>
      <c r="G454" s="302"/>
      <c r="H454" s="298"/>
      <c r="I454" s="298"/>
      <c r="J454" s="178"/>
      <c r="K454" s="303"/>
      <c r="L454" s="244"/>
      <c r="M454" s="303">
        <v>0</v>
      </c>
      <c r="N454" s="298"/>
      <c r="O454" s="315"/>
      <c r="P454" s="298"/>
      <c r="Q454" s="298"/>
      <c r="R454" s="298"/>
      <c r="S454" s="178">
        <f t="shared" si="11"/>
        <v>0</v>
      </c>
      <c r="T454" s="178" t="e">
        <f>VLOOKUP(S454,'標準報酬表(R2.9～)'!A:I,3)</f>
        <v>#N/A</v>
      </c>
      <c r="U454" s="178" t="e">
        <f>VLOOKUP(S454,'標準報酬表(R2.9～)'!A:I,4)</f>
        <v>#N/A</v>
      </c>
      <c r="V454" s="178" t="e">
        <f>VLOOKUP(S454,'標準報酬表(R2.9～)'!A:I,6)</f>
        <v>#N/A</v>
      </c>
      <c r="W454" s="178" t="e">
        <f>VLOOKUP(S454,'標準報酬表(R2.9～)'!A:I,7)</f>
        <v>#N/A</v>
      </c>
      <c r="X454" s="178" t="e">
        <f>VLOOKUP(S454,'標準報酬表(R2.9～)'!A:I,8)</f>
        <v>#N/A</v>
      </c>
      <c r="Y454" s="178" t="e">
        <f>VLOOKUP(S454,'標準報酬表(R2.9～)'!A:I,9)</f>
        <v>#N/A</v>
      </c>
      <c r="Z454" s="298"/>
      <c r="AA454" s="305"/>
      <c r="AB454" s="305"/>
      <c r="AC454" s="305"/>
      <c r="AD454" s="305"/>
      <c r="AE454" s="7"/>
      <c r="AF454" s="307"/>
      <c r="AG454" s="308"/>
      <c r="AH454" s="309"/>
      <c r="AI454" s="310"/>
      <c r="AJ454" s="7"/>
      <c r="AK454" s="7"/>
      <c r="AL454" s="7"/>
      <c r="AN454" s="7"/>
      <c r="AO454" s="7"/>
      <c r="AP454" s="7"/>
      <c r="AQ454" s="7"/>
      <c r="AR454" s="7"/>
      <c r="AS454" s="7"/>
      <c r="AT454" s="280">
        <v>1</v>
      </c>
      <c r="AU454" s="298"/>
      <c r="AV454" s="298"/>
    </row>
    <row r="455" spans="1:48">
      <c r="A455" s="296"/>
      <c r="B455" s="297"/>
      <c r="C455" s="298"/>
      <c r="D455" s="178">
        <v>2</v>
      </c>
      <c r="E455" s="178"/>
      <c r="F455" s="298"/>
      <c r="G455" s="302"/>
      <c r="H455" s="298"/>
      <c r="I455" s="298"/>
      <c r="J455" s="178"/>
      <c r="K455" s="303"/>
      <c r="L455" s="244"/>
      <c r="M455" s="303">
        <v>0</v>
      </c>
      <c r="N455" s="298"/>
      <c r="O455" s="315"/>
      <c r="P455" s="298"/>
      <c r="Q455" s="298"/>
      <c r="R455" s="298"/>
      <c r="S455" s="178">
        <f t="shared" si="11"/>
        <v>0</v>
      </c>
      <c r="T455" s="178" t="e">
        <f>VLOOKUP(S455,'標準報酬表(R2.9～)'!A:I,3)</f>
        <v>#N/A</v>
      </c>
      <c r="U455" s="178" t="e">
        <f>VLOOKUP(S455,'標準報酬表(R2.9～)'!A:I,4)</f>
        <v>#N/A</v>
      </c>
      <c r="V455" s="178" t="e">
        <f>VLOOKUP(S455,'標準報酬表(R2.9～)'!A:I,6)</f>
        <v>#N/A</v>
      </c>
      <c r="W455" s="178" t="e">
        <f>VLOOKUP(S455,'標準報酬表(R2.9～)'!A:I,7)</f>
        <v>#N/A</v>
      </c>
      <c r="X455" s="178" t="e">
        <f>VLOOKUP(S455,'標準報酬表(R2.9～)'!A:I,8)</f>
        <v>#N/A</v>
      </c>
      <c r="Y455" s="178" t="e">
        <f>VLOOKUP(S455,'標準報酬表(R2.9～)'!A:I,9)</f>
        <v>#N/A</v>
      </c>
      <c r="Z455" s="298"/>
      <c r="AA455" s="305"/>
      <c r="AB455" s="305"/>
      <c r="AC455" s="305"/>
      <c r="AD455" s="305"/>
      <c r="AE455" s="7"/>
      <c r="AF455" s="307"/>
      <c r="AG455" s="308"/>
      <c r="AH455" s="309"/>
      <c r="AI455" s="310"/>
      <c r="AJ455" s="7"/>
      <c r="AK455" s="7"/>
      <c r="AL455" s="7"/>
      <c r="AN455" s="7"/>
      <c r="AO455" s="7"/>
      <c r="AP455" s="7"/>
      <c r="AQ455" s="7"/>
      <c r="AR455" s="7"/>
      <c r="AS455" s="7"/>
      <c r="AT455" s="280">
        <v>1</v>
      </c>
      <c r="AU455" s="298"/>
      <c r="AV455" s="298"/>
    </row>
    <row r="456" spans="1:48">
      <c r="A456" s="296"/>
      <c r="B456" s="297"/>
      <c r="C456" s="298"/>
      <c r="D456" s="178">
        <v>2</v>
      </c>
      <c r="E456" s="178"/>
      <c r="F456" s="298"/>
      <c r="G456" s="302"/>
      <c r="H456" s="298"/>
      <c r="I456" s="298"/>
      <c r="J456" s="178"/>
      <c r="K456" s="303"/>
      <c r="L456" s="244"/>
      <c r="M456" s="303">
        <v>0</v>
      </c>
      <c r="N456" s="298"/>
      <c r="O456" s="315"/>
      <c r="P456" s="298"/>
      <c r="Q456" s="298"/>
      <c r="R456" s="298"/>
      <c r="S456" s="178">
        <f t="shared" si="11"/>
        <v>0</v>
      </c>
      <c r="T456" s="178" t="e">
        <f>VLOOKUP(S456,'標準報酬表(R2.9～)'!A:I,3)</f>
        <v>#N/A</v>
      </c>
      <c r="U456" s="178" t="e">
        <f>VLOOKUP(S456,'標準報酬表(R2.9～)'!A:I,4)</f>
        <v>#N/A</v>
      </c>
      <c r="V456" s="178" t="e">
        <f>VLOOKUP(S456,'標準報酬表(R2.9～)'!A:I,6)</f>
        <v>#N/A</v>
      </c>
      <c r="W456" s="178" t="e">
        <f>VLOOKUP(S456,'標準報酬表(R2.9～)'!A:I,7)</f>
        <v>#N/A</v>
      </c>
      <c r="X456" s="178" t="e">
        <f>VLOOKUP(S456,'標準報酬表(R2.9～)'!A:I,8)</f>
        <v>#N/A</v>
      </c>
      <c r="Y456" s="178" t="e">
        <f>VLOOKUP(S456,'標準報酬表(R2.9～)'!A:I,9)</f>
        <v>#N/A</v>
      </c>
      <c r="Z456" s="298"/>
      <c r="AA456" s="305"/>
      <c r="AB456" s="305"/>
      <c r="AC456" s="305"/>
      <c r="AD456" s="305"/>
      <c r="AE456" s="7"/>
      <c r="AF456" s="307"/>
      <c r="AG456" s="308"/>
      <c r="AH456" s="309"/>
      <c r="AI456" s="310"/>
      <c r="AJ456" s="7"/>
      <c r="AK456" s="7"/>
      <c r="AL456" s="7"/>
      <c r="AN456" s="7"/>
      <c r="AO456" s="7"/>
      <c r="AP456" s="7"/>
      <c r="AQ456" s="7"/>
      <c r="AR456" s="7"/>
      <c r="AS456" s="7"/>
      <c r="AT456" s="280">
        <v>1</v>
      </c>
      <c r="AU456" s="298"/>
      <c r="AV456" s="298"/>
    </row>
    <row r="457" spans="1:48">
      <c r="A457" s="296"/>
      <c r="B457" s="297"/>
      <c r="C457" s="298"/>
      <c r="D457" s="178">
        <v>2</v>
      </c>
      <c r="E457" s="178"/>
      <c r="F457" s="298"/>
      <c r="G457" s="302"/>
      <c r="H457" s="298"/>
      <c r="I457" s="298"/>
      <c r="J457" s="178"/>
      <c r="K457" s="303"/>
      <c r="L457" s="244"/>
      <c r="M457" s="303">
        <v>0</v>
      </c>
      <c r="N457" s="298"/>
      <c r="O457" s="315"/>
      <c r="P457" s="298"/>
      <c r="Q457" s="298"/>
      <c r="R457" s="298"/>
      <c r="S457" s="178">
        <f t="shared" si="11"/>
        <v>0</v>
      </c>
      <c r="T457" s="178" t="e">
        <f>VLOOKUP(S457,'標準報酬表(R2.9～)'!A:I,3)</f>
        <v>#N/A</v>
      </c>
      <c r="U457" s="178" t="e">
        <f>VLOOKUP(S457,'標準報酬表(R2.9～)'!A:I,4)</f>
        <v>#N/A</v>
      </c>
      <c r="V457" s="178" t="e">
        <f>VLOOKUP(S457,'標準報酬表(R2.9～)'!A:I,6)</f>
        <v>#N/A</v>
      </c>
      <c r="W457" s="178" t="e">
        <f>VLOOKUP(S457,'標準報酬表(R2.9～)'!A:I,7)</f>
        <v>#N/A</v>
      </c>
      <c r="X457" s="178" t="e">
        <f>VLOOKUP(S457,'標準報酬表(R2.9～)'!A:I,8)</f>
        <v>#N/A</v>
      </c>
      <c r="Y457" s="178" t="e">
        <f>VLOOKUP(S457,'標準報酬表(R2.9～)'!A:I,9)</f>
        <v>#N/A</v>
      </c>
      <c r="Z457" s="298"/>
      <c r="AA457" s="305"/>
      <c r="AB457" s="305"/>
      <c r="AC457" s="305"/>
      <c r="AD457" s="305"/>
      <c r="AE457" s="7"/>
      <c r="AF457" s="307"/>
      <c r="AG457" s="308"/>
      <c r="AH457" s="309"/>
      <c r="AI457" s="310"/>
      <c r="AJ457" s="7"/>
      <c r="AK457" s="7"/>
      <c r="AL457" s="7"/>
      <c r="AN457" s="7"/>
      <c r="AO457" s="7"/>
      <c r="AP457" s="7"/>
      <c r="AQ457" s="7"/>
      <c r="AR457" s="7"/>
      <c r="AS457" s="7"/>
      <c r="AT457" s="280">
        <v>1</v>
      </c>
      <c r="AU457" s="298"/>
      <c r="AV457" s="298"/>
    </row>
    <row r="458" spans="1:48">
      <c r="A458" s="296"/>
      <c r="B458" s="297"/>
      <c r="C458" s="298"/>
      <c r="D458" s="178">
        <v>2</v>
      </c>
      <c r="E458" s="178"/>
      <c r="F458" s="298"/>
      <c r="G458" s="302"/>
      <c r="H458" s="298"/>
      <c r="I458" s="298"/>
      <c r="J458" s="178"/>
      <c r="K458" s="303"/>
      <c r="L458" s="244"/>
      <c r="M458" s="303">
        <v>0</v>
      </c>
      <c r="N458" s="298"/>
      <c r="O458" s="315"/>
      <c r="P458" s="298"/>
      <c r="Q458" s="298"/>
      <c r="R458" s="298"/>
      <c r="S458" s="178">
        <f t="shared" si="11"/>
        <v>0</v>
      </c>
      <c r="T458" s="178" t="e">
        <f>VLOOKUP(S458,'標準報酬表(R2.9～)'!A:I,3)</f>
        <v>#N/A</v>
      </c>
      <c r="U458" s="178" t="e">
        <f>VLOOKUP(S458,'標準報酬表(R2.9～)'!A:I,4)</f>
        <v>#N/A</v>
      </c>
      <c r="V458" s="178" t="e">
        <f>VLOOKUP(S458,'標準報酬表(R2.9～)'!A:I,6)</f>
        <v>#N/A</v>
      </c>
      <c r="W458" s="178" t="e">
        <f>VLOOKUP(S458,'標準報酬表(R2.9～)'!A:I,7)</f>
        <v>#N/A</v>
      </c>
      <c r="X458" s="178" t="e">
        <f>VLOOKUP(S458,'標準報酬表(R2.9～)'!A:I,8)</f>
        <v>#N/A</v>
      </c>
      <c r="Y458" s="178" t="e">
        <f>VLOOKUP(S458,'標準報酬表(R2.9～)'!A:I,9)</f>
        <v>#N/A</v>
      </c>
      <c r="Z458" s="298"/>
      <c r="AA458" s="305"/>
      <c r="AB458" s="305"/>
      <c r="AC458" s="305"/>
      <c r="AD458" s="305"/>
      <c r="AE458" s="7"/>
      <c r="AF458" s="307"/>
      <c r="AG458" s="308"/>
      <c r="AH458" s="309"/>
      <c r="AI458" s="310"/>
      <c r="AJ458" s="7"/>
      <c r="AK458" s="7"/>
      <c r="AL458" s="7"/>
      <c r="AN458" s="7"/>
      <c r="AO458" s="7"/>
      <c r="AP458" s="7"/>
      <c r="AQ458" s="7"/>
      <c r="AR458" s="7"/>
      <c r="AS458" s="7"/>
      <c r="AT458" s="280">
        <v>1</v>
      </c>
      <c r="AU458" s="298"/>
      <c r="AV458" s="298"/>
    </row>
    <row r="459" spans="1:48">
      <c r="A459" s="296"/>
      <c r="B459" s="297"/>
      <c r="C459" s="298"/>
      <c r="D459" s="178">
        <v>2</v>
      </c>
      <c r="E459" s="178"/>
      <c r="F459" s="298"/>
      <c r="G459" s="302"/>
      <c r="H459" s="298"/>
      <c r="I459" s="298"/>
      <c r="J459" s="178"/>
      <c r="K459" s="303"/>
      <c r="L459" s="244"/>
      <c r="M459" s="303">
        <v>0</v>
      </c>
      <c r="N459" s="298"/>
      <c r="O459" s="315"/>
      <c r="P459" s="298"/>
      <c r="Q459" s="298"/>
      <c r="R459" s="298"/>
      <c r="S459" s="178">
        <f t="shared" si="11"/>
        <v>0</v>
      </c>
      <c r="T459" s="178" t="e">
        <f>VLOOKUP(S459,'標準報酬表(R2.9～)'!A:I,3)</f>
        <v>#N/A</v>
      </c>
      <c r="U459" s="178" t="e">
        <f>VLOOKUP(S459,'標準報酬表(R2.9～)'!A:I,4)</f>
        <v>#N/A</v>
      </c>
      <c r="V459" s="178" t="e">
        <f>VLOOKUP(S459,'標準報酬表(R2.9～)'!A:I,6)</f>
        <v>#N/A</v>
      </c>
      <c r="W459" s="178" t="e">
        <f>VLOOKUP(S459,'標準報酬表(R2.9～)'!A:I,7)</f>
        <v>#N/A</v>
      </c>
      <c r="X459" s="178" t="e">
        <f>VLOOKUP(S459,'標準報酬表(R2.9～)'!A:I,8)</f>
        <v>#N/A</v>
      </c>
      <c r="Y459" s="178" t="e">
        <f>VLOOKUP(S459,'標準報酬表(R2.9～)'!A:I,9)</f>
        <v>#N/A</v>
      </c>
      <c r="Z459" s="298"/>
      <c r="AA459" s="305"/>
      <c r="AB459" s="305"/>
      <c r="AC459" s="305"/>
      <c r="AD459" s="305"/>
      <c r="AE459" s="7"/>
      <c r="AF459" s="307"/>
      <c r="AG459" s="308"/>
      <c r="AH459" s="309"/>
      <c r="AI459" s="310"/>
      <c r="AJ459" s="7"/>
      <c r="AK459" s="7"/>
      <c r="AL459" s="7"/>
      <c r="AN459" s="7"/>
      <c r="AO459" s="7"/>
      <c r="AP459" s="7"/>
      <c r="AQ459" s="7"/>
      <c r="AR459" s="7"/>
      <c r="AS459" s="7"/>
      <c r="AT459" s="280">
        <v>1</v>
      </c>
      <c r="AU459" s="298"/>
      <c r="AV459" s="298"/>
    </row>
    <row r="460" spans="1:48">
      <c r="A460" s="296"/>
      <c r="B460" s="297"/>
      <c r="C460" s="298"/>
      <c r="D460" s="178">
        <v>2</v>
      </c>
      <c r="E460" s="178"/>
      <c r="F460" s="298"/>
      <c r="G460" s="302"/>
      <c r="H460" s="298"/>
      <c r="I460" s="298"/>
      <c r="J460" s="178"/>
      <c r="K460" s="303"/>
      <c r="L460" s="244"/>
      <c r="M460" s="303">
        <v>0</v>
      </c>
      <c r="N460" s="298"/>
      <c r="O460" s="315"/>
      <c r="P460" s="298"/>
      <c r="Q460" s="298"/>
      <c r="R460" s="298"/>
      <c r="S460" s="178">
        <f t="shared" si="11"/>
        <v>0</v>
      </c>
      <c r="T460" s="178" t="e">
        <f>VLOOKUP(S460,'標準報酬表(R2.9～)'!A:I,3)</f>
        <v>#N/A</v>
      </c>
      <c r="U460" s="178" t="e">
        <f>VLOOKUP(S460,'標準報酬表(R2.9～)'!A:I,4)</f>
        <v>#N/A</v>
      </c>
      <c r="V460" s="178" t="e">
        <f>VLOOKUP(S460,'標準報酬表(R2.9～)'!A:I,6)</f>
        <v>#N/A</v>
      </c>
      <c r="W460" s="178" t="e">
        <f>VLOOKUP(S460,'標準報酬表(R2.9～)'!A:I,7)</f>
        <v>#N/A</v>
      </c>
      <c r="X460" s="178" t="e">
        <f>VLOOKUP(S460,'標準報酬表(R2.9～)'!A:I,8)</f>
        <v>#N/A</v>
      </c>
      <c r="Y460" s="178" t="e">
        <f>VLOOKUP(S460,'標準報酬表(R2.9～)'!A:I,9)</f>
        <v>#N/A</v>
      </c>
      <c r="Z460" s="298"/>
      <c r="AA460" s="305"/>
      <c r="AB460" s="305"/>
      <c r="AC460" s="305"/>
      <c r="AD460" s="305"/>
      <c r="AE460" s="7"/>
      <c r="AF460" s="307"/>
      <c r="AG460" s="308"/>
      <c r="AH460" s="309"/>
      <c r="AI460" s="310"/>
      <c r="AJ460" s="7"/>
      <c r="AK460" s="7"/>
      <c r="AL460" s="7"/>
      <c r="AN460" s="7"/>
      <c r="AO460" s="7"/>
      <c r="AP460" s="7"/>
      <c r="AQ460" s="7"/>
      <c r="AR460" s="7"/>
      <c r="AS460" s="7"/>
      <c r="AT460" s="280">
        <v>1</v>
      </c>
      <c r="AU460" s="298"/>
      <c r="AV460" s="298"/>
    </row>
    <row r="461" spans="1:48">
      <c r="A461" s="296"/>
      <c r="B461" s="297"/>
      <c r="C461" s="298"/>
      <c r="D461" s="178">
        <v>2</v>
      </c>
      <c r="E461" s="178"/>
      <c r="F461" s="298"/>
      <c r="G461" s="302"/>
      <c r="H461" s="298"/>
      <c r="I461" s="298"/>
      <c r="J461" s="178"/>
      <c r="K461" s="303"/>
      <c r="L461" s="244"/>
      <c r="M461" s="303">
        <v>0</v>
      </c>
      <c r="N461" s="298"/>
      <c r="O461" s="315"/>
      <c r="P461" s="298"/>
      <c r="Q461" s="298"/>
      <c r="R461" s="298"/>
      <c r="S461" s="178">
        <f t="shared" si="11"/>
        <v>0</v>
      </c>
      <c r="T461" s="178" t="e">
        <f>VLOOKUP(S461,'標準報酬表(R2.9～)'!A:I,3)</f>
        <v>#N/A</v>
      </c>
      <c r="U461" s="178" t="e">
        <f>VLOOKUP(S461,'標準報酬表(R2.9～)'!A:I,4)</f>
        <v>#N/A</v>
      </c>
      <c r="V461" s="178" t="e">
        <f>VLOOKUP(S461,'標準報酬表(R2.9～)'!A:I,6)</f>
        <v>#N/A</v>
      </c>
      <c r="W461" s="178" t="e">
        <f>VLOOKUP(S461,'標準報酬表(R2.9～)'!A:I,7)</f>
        <v>#N/A</v>
      </c>
      <c r="X461" s="178" t="e">
        <f>VLOOKUP(S461,'標準報酬表(R2.9～)'!A:I,8)</f>
        <v>#N/A</v>
      </c>
      <c r="Y461" s="178" t="e">
        <f>VLOOKUP(S461,'標準報酬表(R2.9～)'!A:I,9)</f>
        <v>#N/A</v>
      </c>
      <c r="Z461" s="298"/>
      <c r="AA461" s="305"/>
      <c r="AB461" s="305"/>
      <c r="AC461" s="305"/>
      <c r="AD461" s="305"/>
      <c r="AE461" s="7"/>
      <c r="AF461" s="307"/>
      <c r="AG461" s="308"/>
      <c r="AH461" s="309"/>
      <c r="AI461" s="310"/>
      <c r="AJ461" s="7"/>
      <c r="AK461" s="7"/>
      <c r="AL461" s="7"/>
      <c r="AN461" s="7"/>
      <c r="AO461" s="7"/>
      <c r="AP461" s="7"/>
      <c r="AQ461" s="7"/>
      <c r="AR461" s="7"/>
      <c r="AS461" s="7"/>
      <c r="AT461" s="280">
        <v>1</v>
      </c>
      <c r="AU461" s="298"/>
      <c r="AV461" s="298"/>
    </row>
    <row r="462" spans="1:48">
      <c r="A462" s="296"/>
      <c r="B462" s="297"/>
      <c r="C462" s="298"/>
      <c r="D462" s="178">
        <v>2</v>
      </c>
      <c r="E462" s="178"/>
      <c r="F462" s="298"/>
      <c r="G462" s="302"/>
      <c r="H462" s="298"/>
      <c r="I462" s="298"/>
      <c r="J462" s="178"/>
      <c r="K462" s="303"/>
      <c r="L462" s="244"/>
      <c r="M462" s="303">
        <v>0</v>
      </c>
      <c r="N462" s="298"/>
      <c r="O462" s="315"/>
      <c r="P462" s="298"/>
      <c r="Q462" s="298"/>
      <c r="R462" s="298"/>
      <c r="S462" s="178">
        <f t="shared" si="11"/>
        <v>0</v>
      </c>
      <c r="T462" s="178" t="e">
        <f>VLOOKUP(S462,'標準報酬表(R2.9～)'!A:I,3)</f>
        <v>#N/A</v>
      </c>
      <c r="U462" s="178" t="e">
        <f>VLOOKUP(S462,'標準報酬表(R2.9～)'!A:I,4)</f>
        <v>#N/A</v>
      </c>
      <c r="V462" s="178" t="e">
        <f>VLOOKUP(S462,'標準報酬表(R2.9～)'!A:I,6)</f>
        <v>#N/A</v>
      </c>
      <c r="W462" s="178" t="e">
        <f>VLOOKUP(S462,'標準報酬表(R2.9～)'!A:I,7)</f>
        <v>#N/A</v>
      </c>
      <c r="X462" s="178" t="e">
        <f>VLOOKUP(S462,'標準報酬表(R2.9～)'!A:I,8)</f>
        <v>#N/A</v>
      </c>
      <c r="Y462" s="178" t="e">
        <f>VLOOKUP(S462,'標準報酬表(R2.9～)'!A:I,9)</f>
        <v>#N/A</v>
      </c>
      <c r="Z462" s="298"/>
      <c r="AA462" s="305"/>
      <c r="AB462" s="305"/>
      <c r="AC462" s="305"/>
      <c r="AD462" s="305"/>
      <c r="AE462" s="7"/>
      <c r="AF462" s="307"/>
      <c r="AG462" s="308"/>
      <c r="AH462" s="309"/>
      <c r="AI462" s="310"/>
      <c r="AJ462" s="7"/>
      <c r="AK462" s="7"/>
      <c r="AL462" s="7"/>
      <c r="AN462" s="7"/>
      <c r="AO462" s="7"/>
      <c r="AP462" s="7"/>
      <c r="AQ462" s="7"/>
      <c r="AR462" s="7"/>
      <c r="AS462" s="7"/>
      <c r="AT462" s="280">
        <v>1</v>
      </c>
      <c r="AU462" s="298"/>
      <c r="AV462" s="298"/>
    </row>
    <row r="463" spans="1:48">
      <c r="A463" s="296"/>
      <c r="B463" s="297"/>
      <c r="C463" s="298"/>
      <c r="D463" s="178">
        <v>2</v>
      </c>
      <c r="E463" s="178"/>
      <c r="F463" s="298"/>
      <c r="G463" s="302"/>
      <c r="H463" s="298"/>
      <c r="I463" s="298"/>
      <c r="J463" s="178"/>
      <c r="K463" s="303"/>
      <c r="L463" s="244"/>
      <c r="M463" s="303">
        <v>0</v>
      </c>
      <c r="N463" s="298"/>
      <c r="O463" s="315"/>
      <c r="P463" s="298"/>
      <c r="Q463" s="298"/>
      <c r="R463" s="298"/>
      <c r="S463" s="178">
        <f t="shared" si="11"/>
        <v>0</v>
      </c>
      <c r="T463" s="178" t="e">
        <f>VLOOKUP(S463,'標準報酬表(R2.9～)'!A:I,3)</f>
        <v>#N/A</v>
      </c>
      <c r="U463" s="178" t="e">
        <f>VLOOKUP(S463,'標準報酬表(R2.9～)'!A:I,4)</f>
        <v>#N/A</v>
      </c>
      <c r="V463" s="178" t="e">
        <f>VLOOKUP(S463,'標準報酬表(R2.9～)'!A:I,6)</f>
        <v>#N/A</v>
      </c>
      <c r="W463" s="178" t="e">
        <f>VLOOKUP(S463,'標準報酬表(R2.9～)'!A:I,7)</f>
        <v>#N/A</v>
      </c>
      <c r="X463" s="178" t="e">
        <f>VLOOKUP(S463,'標準報酬表(R2.9～)'!A:I,8)</f>
        <v>#N/A</v>
      </c>
      <c r="Y463" s="178" t="e">
        <f>VLOOKUP(S463,'標準報酬表(R2.9～)'!A:I,9)</f>
        <v>#N/A</v>
      </c>
      <c r="Z463" s="298"/>
      <c r="AA463" s="305"/>
      <c r="AB463" s="305"/>
      <c r="AC463" s="305"/>
      <c r="AD463" s="305"/>
      <c r="AE463" s="7"/>
      <c r="AF463" s="307"/>
      <c r="AG463" s="308"/>
      <c r="AH463" s="309"/>
      <c r="AI463" s="310"/>
      <c r="AJ463" s="7"/>
      <c r="AK463" s="7"/>
      <c r="AL463" s="7"/>
      <c r="AN463" s="7"/>
      <c r="AO463" s="7"/>
      <c r="AP463" s="7"/>
      <c r="AQ463" s="7"/>
      <c r="AR463" s="7"/>
      <c r="AS463" s="7"/>
      <c r="AT463" s="280">
        <v>1</v>
      </c>
      <c r="AU463" s="298"/>
      <c r="AV463" s="298"/>
    </row>
    <row r="464" spans="1:48">
      <c r="A464" s="296"/>
      <c r="B464" s="297"/>
      <c r="C464" s="298"/>
      <c r="D464" s="178">
        <v>2</v>
      </c>
      <c r="E464" s="178"/>
      <c r="F464" s="298"/>
      <c r="G464" s="302"/>
      <c r="H464" s="298"/>
      <c r="I464" s="298"/>
      <c r="J464" s="178"/>
      <c r="K464" s="303"/>
      <c r="L464" s="244"/>
      <c r="M464" s="303">
        <v>0</v>
      </c>
      <c r="N464" s="298"/>
      <c r="O464" s="315"/>
      <c r="P464" s="298"/>
      <c r="Q464" s="298"/>
      <c r="R464" s="298"/>
      <c r="S464" s="178">
        <f t="shared" si="11"/>
        <v>0</v>
      </c>
      <c r="T464" s="178" t="e">
        <f>VLOOKUP(S464,'標準報酬表(R2.9～)'!A:I,3)</f>
        <v>#N/A</v>
      </c>
      <c r="U464" s="178" t="e">
        <f>VLOOKUP(S464,'標準報酬表(R2.9～)'!A:I,4)</f>
        <v>#N/A</v>
      </c>
      <c r="V464" s="178" t="e">
        <f>VLOOKUP(S464,'標準報酬表(R2.9～)'!A:I,6)</f>
        <v>#N/A</v>
      </c>
      <c r="W464" s="178" t="e">
        <f>VLOOKUP(S464,'標準報酬表(R2.9～)'!A:I,7)</f>
        <v>#N/A</v>
      </c>
      <c r="X464" s="178" t="e">
        <f>VLOOKUP(S464,'標準報酬表(R2.9～)'!A:I,8)</f>
        <v>#N/A</v>
      </c>
      <c r="Y464" s="178" t="e">
        <f>VLOOKUP(S464,'標準報酬表(R2.9～)'!A:I,9)</f>
        <v>#N/A</v>
      </c>
      <c r="Z464" s="298"/>
      <c r="AA464" s="305"/>
      <c r="AB464" s="305"/>
      <c r="AC464" s="305"/>
      <c r="AD464" s="305"/>
      <c r="AE464" s="7"/>
      <c r="AF464" s="307"/>
      <c r="AG464" s="308"/>
      <c r="AH464" s="309"/>
      <c r="AI464" s="310"/>
      <c r="AJ464" s="7"/>
      <c r="AK464" s="7"/>
      <c r="AL464" s="7"/>
      <c r="AN464" s="7"/>
      <c r="AO464" s="7"/>
      <c r="AP464" s="7"/>
      <c r="AQ464" s="7"/>
      <c r="AR464" s="7"/>
      <c r="AS464" s="7"/>
      <c r="AT464" s="280">
        <v>1</v>
      </c>
      <c r="AU464" s="298"/>
      <c r="AV464" s="298"/>
    </row>
    <row r="465" spans="1:48">
      <c r="A465" s="296"/>
      <c r="B465" s="297"/>
      <c r="C465" s="298"/>
      <c r="D465" s="178">
        <v>2</v>
      </c>
      <c r="E465" s="178"/>
      <c r="F465" s="298"/>
      <c r="G465" s="302"/>
      <c r="H465" s="298"/>
      <c r="I465" s="298"/>
      <c r="J465" s="178"/>
      <c r="K465" s="303"/>
      <c r="L465" s="244"/>
      <c r="M465" s="303">
        <v>0</v>
      </c>
      <c r="N465" s="298"/>
      <c r="O465" s="315"/>
      <c r="P465" s="298"/>
      <c r="Q465" s="298"/>
      <c r="R465" s="298"/>
      <c r="S465" s="178">
        <f t="shared" si="11"/>
        <v>0</v>
      </c>
      <c r="T465" s="178" t="e">
        <f>VLOOKUP(S465,'標準報酬表(R2.9～)'!A:I,3)</f>
        <v>#N/A</v>
      </c>
      <c r="U465" s="178" t="e">
        <f>VLOOKUP(S465,'標準報酬表(R2.9～)'!A:I,4)</f>
        <v>#N/A</v>
      </c>
      <c r="V465" s="178" t="e">
        <f>VLOOKUP(S465,'標準報酬表(R2.9～)'!A:I,6)</f>
        <v>#N/A</v>
      </c>
      <c r="W465" s="178" t="e">
        <f>VLOOKUP(S465,'標準報酬表(R2.9～)'!A:I,7)</f>
        <v>#N/A</v>
      </c>
      <c r="X465" s="178" t="e">
        <f>VLOOKUP(S465,'標準報酬表(R2.9～)'!A:I,8)</f>
        <v>#N/A</v>
      </c>
      <c r="Y465" s="178" t="e">
        <f>VLOOKUP(S465,'標準報酬表(R2.9～)'!A:I,9)</f>
        <v>#N/A</v>
      </c>
      <c r="Z465" s="298"/>
      <c r="AA465" s="305"/>
      <c r="AB465" s="305"/>
      <c r="AC465" s="305"/>
      <c r="AD465" s="305"/>
      <c r="AE465" s="7"/>
      <c r="AF465" s="307"/>
      <c r="AG465" s="308"/>
      <c r="AH465" s="309"/>
      <c r="AI465" s="310"/>
      <c r="AJ465" s="7"/>
      <c r="AK465" s="7"/>
      <c r="AL465" s="7"/>
      <c r="AN465" s="7"/>
      <c r="AO465" s="7"/>
      <c r="AP465" s="7"/>
      <c r="AQ465" s="7"/>
      <c r="AR465" s="7"/>
      <c r="AS465" s="7"/>
      <c r="AT465" s="280">
        <v>1</v>
      </c>
      <c r="AU465" s="298"/>
      <c r="AV465" s="298"/>
    </row>
    <row r="466" spans="1:48">
      <c r="A466" s="296"/>
      <c r="B466" s="297"/>
      <c r="C466" s="298"/>
      <c r="D466" s="178">
        <v>2</v>
      </c>
      <c r="E466" s="178"/>
      <c r="F466" s="298"/>
      <c r="G466" s="302"/>
      <c r="H466" s="298"/>
      <c r="I466" s="298"/>
      <c r="J466" s="178"/>
      <c r="K466" s="303"/>
      <c r="L466" s="244"/>
      <c r="M466" s="303">
        <v>0</v>
      </c>
      <c r="N466" s="298"/>
      <c r="O466" s="315"/>
      <c r="P466" s="298"/>
      <c r="Q466" s="298"/>
      <c r="R466" s="298"/>
      <c r="S466" s="178">
        <f t="shared" si="11"/>
        <v>0</v>
      </c>
      <c r="T466" s="178" t="e">
        <f>VLOOKUP(S466,'標準報酬表(R2.9～)'!A:I,3)</f>
        <v>#N/A</v>
      </c>
      <c r="U466" s="178" t="e">
        <f>VLOOKUP(S466,'標準報酬表(R2.9～)'!A:I,4)</f>
        <v>#N/A</v>
      </c>
      <c r="V466" s="178" t="e">
        <f>VLOOKUP(S466,'標準報酬表(R2.9～)'!A:I,6)</f>
        <v>#N/A</v>
      </c>
      <c r="W466" s="178" t="e">
        <f>VLOOKUP(S466,'標準報酬表(R2.9～)'!A:I,7)</f>
        <v>#N/A</v>
      </c>
      <c r="X466" s="178" t="e">
        <f>VLOOKUP(S466,'標準報酬表(R2.9～)'!A:I,8)</f>
        <v>#N/A</v>
      </c>
      <c r="Y466" s="178" t="e">
        <f>VLOOKUP(S466,'標準報酬表(R2.9～)'!A:I,9)</f>
        <v>#N/A</v>
      </c>
      <c r="Z466" s="298"/>
      <c r="AA466" s="305"/>
      <c r="AB466" s="305"/>
      <c r="AC466" s="305"/>
      <c r="AD466" s="305"/>
      <c r="AE466" s="7"/>
      <c r="AF466" s="307"/>
      <c r="AG466" s="308"/>
      <c r="AH466" s="309"/>
      <c r="AI466" s="310"/>
      <c r="AJ466" s="7"/>
      <c r="AK466" s="7"/>
      <c r="AL466" s="7"/>
      <c r="AN466" s="7"/>
      <c r="AO466" s="7"/>
      <c r="AP466" s="7"/>
      <c r="AQ466" s="7"/>
      <c r="AR466" s="7"/>
      <c r="AS466" s="7"/>
      <c r="AT466" s="280">
        <v>1</v>
      </c>
      <c r="AU466" s="298"/>
      <c r="AV466" s="298"/>
    </row>
    <row r="467" spans="1:48">
      <c r="A467" s="296"/>
      <c r="B467" s="297"/>
      <c r="C467" s="298"/>
      <c r="D467" s="178">
        <v>2</v>
      </c>
      <c r="E467" s="178"/>
      <c r="F467" s="298"/>
      <c r="G467" s="302"/>
      <c r="H467" s="298"/>
      <c r="I467" s="298"/>
      <c r="J467" s="178"/>
      <c r="K467" s="303"/>
      <c r="L467" s="244"/>
      <c r="M467" s="303">
        <v>0</v>
      </c>
      <c r="N467" s="298"/>
      <c r="O467" s="315"/>
      <c r="P467" s="298"/>
      <c r="Q467" s="298"/>
      <c r="R467" s="298"/>
      <c r="S467" s="178">
        <f t="shared" si="11"/>
        <v>0</v>
      </c>
      <c r="T467" s="178" t="e">
        <f>VLOOKUP(S467,'標準報酬表(R2.9～)'!A:I,3)</f>
        <v>#N/A</v>
      </c>
      <c r="U467" s="178" t="e">
        <f>VLOOKUP(S467,'標準報酬表(R2.9～)'!A:I,4)</f>
        <v>#N/A</v>
      </c>
      <c r="V467" s="178" t="e">
        <f>VLOOKUP(S467,'標準報酬表(R2.9～)'!A:I,6)</f>
        <v>#N/A</v>
      </c>
      <c r="W467" s="178" t="e">
        <f>VLOOKUP(S467,'標準報酬表(R2.9～)'!A:I,7)</f>
        <v>#N/A</v>
      </c>
      <c r="X467" s="178" t="e">
        <f>VLOOKUP(S467,'標準報酬表(R2.9～)'!A:I,8)</f>
        <v>#N/A</v>
      </c>
      <c r="Y467" s="178" t="e">
        <f>VLOOKUP(S467,'標準報酬表(R2.9～)'!A:I,9)</f>
        <v>#N/A</v>
      </c>
      <c r="Z467" s="298"/>
      <c r="AA467" s="305"/>
      <c r="AB467" s="305"/>
      <c r="AC467" s="305"/>
      <c r="AD467" s="305"/>
      <c r="AE467" s="7"/>
      <c r="AF467" s="307"/>
      <c r="AG467" s="308"/>
      <c r="AH467" s="309"/>
      <c r="AI467" s="310"/>
      <c r="AJ467" s="7"/>
      <c r="AK467" s="7"/>
      <c r="AL467" s="7"/>
      <c r="AN467" s="7"/>
      <c r="AO467" s="7"/>
      <c r="AP467" s="7"/>
      <c r="AQ467" s="7"/>
      <c r="AR467" s="7"/>
      <c r="AS467" s="7"/>
      <c r="AT467" s="280">
        <v>1</v>
      </c>
      <c r="AU467" s="298"/>
      <c r="AV467" s="298"/>
    </row>
    <row r="468" spans="1:48">
      <c r="A468" s="296"/>
      <c r="B468" s="297"/>
      <c r="C468" s="298"/>
      <c r="D468" s="178">
        <v>2</v>
      </c>
      <c r="E468" s="178"/>
      <c r="F468" s="298"/>
      <c r="G468" s="302"/>
      <c r="H468" s="298"/>
      <c r="I468" s="298"/>
      <c r="J468" s="178"/>
      <c r="K468" s="303"/>
      <c r="L468" s="244"/>
      <c r="M468" s="303">
        <v>0</v>
      </c>
      <c r="N468" s="298"/>
      <c r="O468" s="315"/>
      <c r="P468" s="298"/>
      <c r="Q468" s="298"/>
      <c r="R468" s="298"/>
      <c r="S468" s="178">
        <f t="shared" si="11"/>
        <v>0</v>
      </c>
      <c r="T468" s="178" t="e">
        <f>VLOOKUP(S468,'標準報酬表(R2.9～)'!A:I,3)</f>
        <v>#N/A</v>
      </c>
      <c r="U468" s="178" t="e">
        <f>VLOOKUP(S468,'標準報酬表(R2.9～)'!A:I,4)</f>
        <v>#N/A</v>
      </c>
      <c r="V468" s="178" t="e">
        <f>VLOOKUP(S468,'標準報酬表(R2.9～)'!A:I,6)</f>
        <v>#N/A</v>
      </c>
      <c r="W468" s="178" t="e">
        <f>VLOOKUP(S468,'標準報酬表(R2.9～)'!A:I,7)</f>
        <v>#N/A</v>
      </c>
      <c r="X468" s="178" t="e">
        <f>VLOOKUP(S468,'標準報酬表(R2.9～)'!A:I,8)</f>
        <v>#N/A</v>
      </c>
      <c r="Y468" s="178" t="e">
        <f>VLOOKUP(S468,'標準報酬表(R2.9～)'!A:I,9)</f>
        <v>#N/A</v>
      </c>
      <c r="Z468" s="298"/>
      <c r="AA468" s="305"/>
      <c r="AB468" s="305"/>
      <c r="AC468" s="305"/>
      <c r="AD468" s="305"/>
      <c r="AE468" s="7"/>
      <c r="AF468" s="307"/>
      <c r="AG468" s="308"/>
      <c r="AH468" s="309"/>
      <c r="AI468" s="310"/>
      <c r="AJ468" s="7"/>
      <c r="AK468" s="7"/>
      <c r="AL468" s="7"/>
      <c r="AN468" s="7"/>
      <c r="AO468" s="7"/>
      <c r="AP468" s="7"/>
      <c r="AQ468" s="7"/>
      <c r="AR468" s="7"/>
      <c r="AS468" s="7"/>
      <c r="AT468" s="280">
        <v>1</v>
      </c>
      <c r="AU468" s="298"/>
      <c r="AV468" s="298"/>
    </row>
    <row r="469" spans="1:48">
      <c r="A469" s="296"/>
      <c r="B469" s="297"/>
      <c r="C469" s="298"/>
      <c r="D469" s="178">
        <v>2</v>
      </c>
      <c r="E469" s="178"/>
      <c r="F469" s="298"/>
      <c r="G469" s="302"/>
      <c r="H469" s="298"/>
      <c r="I469" s="298"/>
      <c r="J469" s="178"/>
      <c r="K469" s="303"/>
      <c r="L469" s="244"/>
      <c r="M469" s="303">
        <v>0</v>
      </c>
      <c r="N469" s="298"/>
      <c r="O469" s="315"/>
      <c r="P469" s="298"/>
      <c r="Q469" s="298"/>
      <c r="R469" s="298"/>
      <c r="S469" s="178">
        <f t="shared" si="11"/>
        <v>0</v>
      </c>
      <c r="T469" s="178" t="e">
        <f>VLOOKUP(S469,'標準報酬表(R2.9～)'!A:I,3)</f>
        <v>#N/A</v>
      </c>
      <c r="U469" s="178" t="e">
        <f>VLOOKUP(S469,'標準報酬表(R2.9～)'!A:I,4)</f>
        <v>#N/A</v>
      </c>
      <c r="V469" s="178" t="e">
        <f>VLOOKUP(S469,'標準報酬表(R2.9～)'!A:I,6)</f>
        <v>#N/A</v>
      </c>
      <c r="W469" s="178" t="e">
        <f>VLOOKUP(S469,'標準報酬表(R2.9～)'!A:I,7)</f>
        <v>#N/A</v>
      </c>
      <c r="X469" s="178" t="e">
        <f>VLOOKUP(S469,'標準報酬表(R2.9～)'!A:I,8)</f>
        <v>#N/A</v>
      </c>
      <c r="Y469" s="178" t="e">
        <f>VLOOKUP(S469,'標準報酬表(R2.9～)'!A:I,9)</f>
        <v>#N/A</v>
      </c>
      <c r="Z469" s="298"/>
      <c r="AA469" s="305"/>
      <c r="AB469" s="305"/>
      <c r="AC469" s="305"/>
      <c r="AD469" s="305"/>
      <c r="AE469" s="7"/>
      <c r="AF469" s="307"/>
      <c r="AG469" s="308"/>
      <c r="AH469" s="309"/>
      <c r="AI469" s="310"/>
      <c r="AJ469" s="7"/>
      <c r="AK469" s="7"/>
      <c r="AL469" s="7"/>
      <c r="AN469" s="7"/>
      <c r="AO469" s="7"/>
      <c r="AP469" s="7"/>
      <c r="AQ469" s="7"/>
      <c r="AR469" s="7"/>
      <c r="AS469" s="7"/>
      <c r="AT469" s="280">
        <v>1</v>
      </c>
      <c r="AU469" s="298"/>
      <c r="AV469" s="298"/>
    </row>
    <row r="470" spans="1:48">
      <c r="A470" s="296"/>
      <c r="B470" s="297"/>
      <c r="C470" s="298"/>
      <c r="D470" s="178">
        <v>2</v>
      </c>
      <c r="E470" s="178"/>
      <c r="F470" s="298"/>
      <c r="G470" s="302"/>
      <c r="H470" s="298"/>
      <c r="I470" s="298"/>
      <c r="J470" s="178"/>
      <c r="K470" s="303"/>
      <c r="L470" s="244"/>
      <c r="M470" s="303">
        <v>0</v>
      </c>
      <c r="N470" s="298"/>
      <c r="O470" s="315"/>
      <c r="P470" s="298"/>
      <c r="Q470" s="298"/>
      <c r="R470" s="298"/>
      <c r="S470" s="178">
        <f t="shared" si="11"/>
        <v>0</v>
      </c>
      <c r="T470" s="178" t="e">
        <f>VLOOKUP(S470,'標準報酬表(R2.9～)'!A:I,3)</f>
        <v>#N/A</v>
      </c>
      <c r="U470" s="178" t="e">
        <f>VLOOKUP(S470,'標準報酬表(R2.9～)'!A:I,4)</f>
        <v>#N/A</v>
      </c>
      <c r="V470" s="178" t="e">
        <f>VLOOKUP(S470,'標準報酬表(R2.9～)'!A:I,6)</f>
        <v>#N/A</v>
      </c>
      <c r="W470" s="178" t="e">
        <f>VLOOKUP(S470,'標準報酬表(R2.9～)'!A:I,7)</f>
        <v>#N/A</v>
      </c>
      <c r="X470" s="178" t="e">
        <f>VLOOKUP(S470,'標準報酬表(R2.9～)'!A:I,8)</f>
        <v>#N/A</v>
      </c>
      <c r="Y470" s="178" t="e">
        <f>VLOOKUP(S470,'標準報酬表(R2.9～)'!A:I,9)</f>
        <v>#N/A</v>
      </c>
      <c r="Z470" s="298"/>
      <c r="AA470" s="305"/>
      <c r="AB470" s="305"/>
      <c r="AC470" s="305"/>
      <c r="AD470" s="305"/>
      <c r="AE470" s="7"/>
      <c r="AF470" s="307"/>
      <c r="AG470" s="308"/>
      <c r="AH470" s="309"/>
      <c r="AI470" s="310"/>
      <c r="AJ470" s="7"/>
      <c r="AK470" s="7"/>
      <c r="AL470" s="7"/>
      <c r="AN470" s="7"/>
      <c r="AO470" s="7"/>
      <c r="AP470" s="7"/>
      <c r="AQ470" s="7"/>
      <c r="AR470" s="7"/>
      <c r="AS470" s="7"/>
      <c r="AT470" s="280">
        <v>1</v>
      </c>
      <c r="AU470" s="298"/>
      <c r="AV470" s="298"/>
    </row>
    <row r="471" spans="1:48">
      <c r="A471" s="296"/>
      <c r="B471" s="297"/>
      <c r="C471" s="298"/>
      <c r="D471" s="178">
        <v>2</v>
      </c>
      <c r="E471" s="178"/>
      <c r="F471" s="298"/>
      <c r="G471" s="302"/>
      <c r="H471" s="298"/>
      <c r="I471" s="298"/>
      <c r="J471" s="178"/>
      <c r="K471" s="303"/>
      <c r="L471" s="244"/>
      <c r="M471" s="303">
        <v>0</v>
      </c>
      <c r="N471" s="298"/>
      <c r="O471" s="315"/>
      <c r="P471" s="298"/>
      <c r="Q471" s="298"/>
      <c r="R471" s="298"/>
      <c r="S471" s="178">
        <f t="shared" si="11"/>
        <v>0</v>
      </c>
      <c r="T471" s="178" t="e">
        <f>VLOOKUP(S471,'標準報酬表(R2.9～)'!A:I,3)</f>
        <v>#N/A</v>
      </c>
      <c r="U471" s="178" t="e">
        <f>VLOOKUP(S471,'標準報酬表(R2.9～)'!A:I,4)</f>
        <v>#N/A</v>
      </c>
      <c r="V471" s="178" t="e">
        <f>VLOOKUP(S471,'標準報酬表(R2.9～)'!A:I,6)</f>
        <v>#N/A</v>
      </c>
      <c r="W471" s="178" t="e">
        <f>VLOOKUP(S471,'標準報酬表(R2.9～)'!A:I,7)</f>
        <v>#N/A</v>
      </c>
      <c r="X471" s="178" t="e">
        <f>VLOOKUP(S471,'標準報酬表(R2.9～)'!A:I,8)</f>
        <v>#N/A</v>
      </c>
      <c r="Y471" s="178" t="e">
        <f>VLOOKUP(S471,'標準報酬表(R2.9～)'!A:I,9)</f>
        <v>#N/A</v>
      </c>
      <c r="Z471" s="298"/>
      <c r="AA471" s="305"/>
      <c r="AB471" s="305"/>
      <c r="AC471" s="305"/>
      <c r="AD471" s="305"/>
      <c r="AE471" s="7"/>
      <c r="AF471" s="307"/>
      <c r="AG471" s="308"/>
      <c r="AH471" s="309"/>
      <c r="AI471" s="310"/>
      <c r="AJ471" s="7"/>
      <c r="AK471" s="7"/>
      <c r="AL471" s="7"/>
      <c r="AN471" s="7"/>
      <c r="AO471" s="7"/>
      <c r="AP471" s="7"/>
      <c r="AQ471" s="7"/>
      <c r="AR471" s="7"/>
      <c r="AS471" s="7"/>
      <c r="AT471" s="280">
        <v>1</v>
      </c>
      <c r="AU471" s="298"/>
      <c r="AV471" s="298"/>
    </row>
    <row r="472" spans="1:48">
      <c r="A472" s="296"/>
      <c r="B472" s="297"/>
      <c r="C472" s="298"/>
      <c r="D472" s="178">
        <v>2</v>
      </c>
      <c r="E472" s="178"/>
      <c r="F472" s="298"/>
      <c r="G472" s="302"/>
      <c r="H472" s="298"/>
      <c r="I472" s="298"/>
      <c r="J472" s="178"/>
      <c r="K472" s="303"/>
      <c r="L472" s="244"/>
      <c r="M472" s="303">
        <v>0</v>
      </c>
      <c r="N472" s="298"/>
      <c r="O472" s="315"/>
      <c r="P472" s="298"/>
      <c r="Q472" s="298"/>
      <c r="R472" s="298"/>
      <c r="S472" s="178">
        <f t="shared" si="11"/>
        <v>0</v>
      </c>
      <c r="T472" s="178" t="e">
        <f>VLOOKUP(S472,'標準報酬表(R2.9～)'!A:I,3)</f>
        <v>#N/A</v>
      </c>
      <c r="U472" s="178" t="e">
        <f>VLOOKUP(S472,'標準報酬表(R2.9～)'!A:I,4)</f>
        <v>#N/A</v>
      </c>
      <c r="V472" s="178" t="e">
        <f>VLOOKUP(S472,'標準報酬表(R2.9～)'!A:I,6)</f>
        <v>#N/A</v>
      </c>
      <c r="W472" s="178" t="e">
        <f>VLOOKUP(S472,'標準報酬表(R2.9～)'!A:I,7)</f>
        <v>#N/A</v>
      </c>
      <c r="X472" s="178" t="e">
        <f>VLOOKUP(S472,'標準報酬表(R2.9～)'!A:I,8)</f>
        <v>#N/A</v>
      </c>
      <c r="Y472" s="178" t="e">
        <f>VLOOKUP(S472,'標準報酬表(R2.9～)'!A:I,9)</f>
        <v>#N/A</v>
      </c>
      <c r="Z472" s="298"/>
      <c r="AA472" s="305"/>
      <c r="AB472" s="305"/>
      <c r="AC472" s="305"/>
      <c r="AD472" s="305"/>
      <c r="AE472" s="7"/>
      <c r="AF472" s="307"/>
      <c r="AG472" s="308"/>
      <c r="AH472" s="309"/>
      <c r="AI472" s="310"/>
      <c r="AJ472" s="7"/>
      <c r="AK472" s="7"/>
      <c r="AL472" s="7"/>
      <c r="AN472" s="7"/>
      <c r="AO472" s="7"/>
      <c r="AP472" s="7"/>
      <c r="AQ472" s="7"/>
      <c r="AR472" s="7"/>
      <c r="AS472" s="7"/>
      <c r="AT472" s="280">
        <v>1</v>
      </c>
      <c r="AU472" s="298"/>
      <c r="AV472" s="298"/>
    </row>
    <row r="473" spans="1:48">
      <c r="A473" s="296"/>
      <c r="B473" s="297"/>
      <c r="C473" s="298"/>
      <c r="D473" s="178">
        <v>2</v>
      </c>
      <c r="E473" s="178"/>
      <c r="F473" s="298"/>
      <c r="G473" s="302"/>
      <c r="H473" s="298"/>
      <c r="I473" s="298"/>
      <c r="J473" s="178"/>
      <c r="K473" s="303"/>
      <c r="L473" s="244"/>
      <c r="M473" s="303">
        <v>0</v>
      </c>
      <c r="N473" s="298"/>
      <c r="O473" s="315"/>
      <c r="P473" s="298"/>
      <c r="Q473" s="298"/>
      <c r="R473" s="298"/>
      <c r="S473" s="178">
        <f t="shared" si="11"/>
        <v>0</v>
      </c>
      <c r="T473" s="178" t="e">
        <f>VLOOKUP(S473,'標準報酬表(R2.9～)'!A:I,3)</f>
        <v>#N/A</v>
      </c>
      <c r="U473" s="178" t="e">
        <f>VLOOKUP(S473,'標準報酬表(R2.9～)'!A:I,4)</f>
        <v>#N/A</v>
      </c>
      <c r="V473" s="178" t="e">
        <f>VLOOKUP(S473,'標準報酬表(R2.9～)'!A:I,6)</f>
        <v>#N/A</v>
      </c>
      <c r="W473" s="178" t="e">
        <f>VLOOKUP(S473,'標準報酬表(R2.9～)'!A:I,7)</f>
        <v>#N/A</v>
      </c>
      <c r="X473" s="178" t="e">
        <f>VLOOKUP(S473,'標準報酬表(R2.9～)'!A:I,8)</f>
        <v>#N/A</v>
      </c>
      <c r="Y473" s="178" t="e">
        <f>VLOOKUP(S473,'標準報酬表(R2.9～)'!A:I,9)</f>
        <v>#N/A</v>
      </c>
      <c r="Z473" s="298"/>
      <c r="AA473" s="305"/>
      <c r="AB473" s="305"/>
      <c r="AC473" s="305"/>
      <c r="AD473" s="305"/>
      <c r="AE473" s="7"/>
      <c r="AF473" s="307"/>
      <c r="AG473" s="308"/>
      <c r="AH473" s="309"/>
      <c r="AI473" s="310"/>
      <c r="AJ473" s="7"/>
      <c r="AK473" s="7"/>
      <c r="AL473" s="7"/>
      <c r="AN473" s="7"/>
      <c r="AO473" s="7"/>
      <c r="AP473" s="7"/>
      <c r="AQ473" s="7"/>
      <c r="AR473" s="7"/>
      <c r="AS473" s="7"/>
      <c r="AT473" s="280">
        <v>1</v>
      </c>
      <c r="AU473" s="298"/>
      <c r="AV473" s="298"/>
    </row>
    <row r="474" spans="1:48">
      <c r="A474" s="296"/>
      <c r="B474" s="297"/>
      <c r="C474" s="298"/>
      <c r="D474" s="178">
        <v>2</v>
      </c>
      <c r="E474" s="178"/>
      <c r="F474" s="298"/>
      <c r="G474" s="302"/>
      <c r="H474" s="298"/>
      <c r="I474" s="298"/>
      <c r="J474" s="178"/>
      <c r="K474" s="303"/>
      <c r="L474" s="244"/>
      <c r="M474" s="303">
        <v>0</v>
      </c>
      <c r="N474" s="298"/>
      <c r="O474" s="315"/>
      <c r="P474" s="298"/>
      <c r="Q474" s="298"/>
      <c r="R474" s="298"/>
      <c r="S474" s="178">
        <f t="shared" si="11"/>
        <v>0</v>
      </c>
      <c r="T474" s="178" t="e">
        <f>VLOOKUP(S474,'標準報酬表(R2.9～)'!A:I,3)</f>
        <v>#N/A</v>
      </c>
      <c r="U474" s="178" t="e">
        <f>VLOOKUP(S474,'標準報酬表(R2.9～)'!A:I,4)</f>
        <v>#N/A</v>
      </c>
      <c r="V474" s="178" t="e">
        <f>VLOOKUP(S474,'標準報酬表(R2.9～)'!A:I,6)</f>
        <v>#N/A</v>
      </c>
      <c r="W474" s="178" t="e">
        <f>VLOOKUP(S474,'標準報酬表(R2.9～)'!A:I,7)</f>
        <v>#N/A</v>
      </c>
      <c r="X474" s="178" t="e">
        <f>VLOOKUP(S474,'標準報酬表(R2.9～)'!A:I,8)</f>
        <v>#N/A</v>
      </c>
      <c r="Y474" s="178" t="e">
        <f>VLOOKUP(S474,'標準報酬表(R2.9～)'!A:I,9)</f>
        <v>#N/A</v>
      </c>
      <c r="Z474" s="298"/>
      <c r="AA474" s="305"/>
      <c r="AB474" s="305"/>
      <c r="AC474" s="305"/>
      <c r="AD474" s="305"/>
      <c r="AE474" s="7"/>
      <c r="AF474" s="307"/>
      <c r="AG474" s="308"/>
      <c r="AH474" s="309"/>
      <c r="AI474" s="310"/>
      <c r="AJ474" s="7"/>
      <c r="AK474" s="7"/>
      <c r="AL474" s="7"/>
      <c r="AN474" s="7"/>
      <c r="AO474" s="7"/>
      <c r="AP474" s="7"/>
      <c r="AQ474" s="7"/>
      <c r="AR474" s="7"/>
      <c r="AS474" s="7"/>
      <c r="AT474" s="280">
        <v>1</v>
      </c>
      <c r="AU474" s="298"/>
      <c r="AV474" s="298"/>
    </row>
    <row r="475" spans="1:48">
      <c r="A475" s="296"/>
      <c r="B475" s="297"/>
      <c r="C475" s="298"/>
      <c r="D475" s="178">
        <v>2</v>
      </c>
      <c r="E475" s="178"/>
      <c r="F475" s="298"/>
      <c r="G475" s="302"/>
      <c r="H475" s="298"/>
      <c r="I475" s="298"/>
      <c r="J475" s="178"/>
      <c r="K475" s="303"/>
      <c r="L475" s="244"/>
      <c r="M475" s="303">
        <v>0</v>
      </c>
      <c r="N475" s="298"/>
      <c r="O475" s="315"/>
      <c r="P475" s="298"/>
      <c r="Q475" s="298"/>
      <c r="R475" s="298"/>
      <c r="S475" s="178">
        <f t="shared" si="11"/>
        <v>0</v>
      </c>
      <c r="T475" s="178" t="e">
        <f>VLOOKUP(S475,'標準報酬表(R2.9～)'!A:I,3)</f>
        <v>#N/A</v>
      </c>
      <c r="U475" s="178" t="e">
        <f>VLOOKUP(S475,'標準報酬表(R2.9～)'!A:I,4)</f>
        <v>#N/A</v>
      </c>
      <c r="V475" s="178" t="e">
        <f>VLOOKUP(S475,'標準報酬表(R2.9～)'!A:I,6)</f>
        <v>#N/A</v>
      </c>
      <c r="W475" s="178" t="e">
        <f>VLOOKUP(S475,'標準報酬表(R2.9～)'!A:I,7)</f>
        <v>#N/A</v>
      </c>
      <c r="X475" s="178" t="e">
        <f>VLOOKUP(S475,'標準報酬表(R2.9～)'!A:I,8)</f>
        <v>#N/A</v>
      </c>
      <c r="Y475" s="178" t="e">
        <f>VLOOKUP(S475,'標準報酬表(R2.9～)'!A:I,9)</f>
        <v>#N/A</v>
      </c>
      <c r="Z475" s="298"/>
      <c r="AA475" s="305"/>
      <c r="AB475" s="305"/>
      <c r="AC475" s="305"/>
      <c r="AD475" s="305"/>
      <c r="AE475" s="7"/>
      <c r="AF475" s="307"/>
      <c r="AG475" s="308"/>
      <c r="AH475" s="309"/>
      <c r="AI475" s="310"/>
      <c r="AJ475" s="7"/>
      <c r="AK475" s="7"/>
      <c r="AL475" s="7"/>
      <c r="AN475" s="7"/>
      <c r="AO475" s="7"/>
      <c r="AP475" s="7"/>
      <c r="AQ475" s="7"/>
      <c r="AR475" s="7"/>
      <c r="AS475" s="7"/>
      <c r="AT475" s="280">
        <v>1</v>
      </c>
      <c r="AU475" s="298"/>
      <c r="AV475" s="298"/>
    </row>
    <row r="476" spans="1:48">
      <c r="A476" s="296"/>
      <c r="B476" s="297"/>
      <c r="C476" s="298"/>
      <c r="D476" s="178">
        <v>2</v>
      </c>
      <c r="E476" s="178"/>
      <c r="F476" s="298"/>
      <c r="G476" s="302"/>
      <c r="H476" s="298"/>
      <c r="I476" s="298"/>
      <c r="J476" s="178"/>
      <c r="K476" s="303"/>
      <c r="L476" s="244"/>
      <c r="M476" s="303">
        <v>0</v>
      </c>
      <c r="N476" s="298"/>
      <c r="O476" s="315"/>
      <c r="P476" s="298"/>
      <c r="Q476" s="298"/>
      <c r="R476" s="298"/>
      <c r="S476" s="178">
        <f t="shared" si="11"/>
        <v>0</v>
      </c>
      <c r="T476" s="178" t="e">
        <f>VLOOKUP(S476,'標準報酬表(R2.9～)'!A:I,3)</f>
        <v>#N/A</v>
      </c>
      <c r="U476" s="178" t="e">
        <f>VLOOKUP(S476,'標準報酬表(R2.9～)'!A:I,4)</f>
        <v>#N/A</v>
      </c>
      <c r="V476" s="178" t="e">
        <f>VLOOKUP(S476,'標準報酬表(R2.9～)'!A:I,6)</f>
        <v>#N/A</v>
      </c>
      <c r="W476" s="178" t="e">
        <f>VLOOKUP(S476,'標準報酬表(R2.9～)'!A:I,7)</f>
        <v>#N/A</v>
      </c>
      <c r="X476" s="178" t="e">
        <f>VLOOKUP(S476,'標準報酬表(R2.9～)'!A:I,8)</f>
        <v>#N/A</v>
      </c>
      <c r="Y476" s="178" t="e">
        <f>VLOOKUP(S476,'標準報酬表(R2.9～)'!A:I,9)</f>
        <v>#N/A</v>
      </c>
      <c r="Z476" s="298"/>
      <c r="AA476" s="305"/>
      <c r="AB476" s="305"/>
      <c r="AC476" s="305"/>
      <c r="AD476" s="305"/>
      <c r="AE476" s="7"/>
      <c r="AF476" s="307"/>
      <c r="AG476" s="308"/>
      <c r="AH476" s="309"/>
      <c r="AI476" s="310"/>
      <c r="AJ476" s="7"/>
      <c r="AK476" s="7"/>
      <c r="AL476" s="7"/>
      <c r="AN476" s="7"/>
      <c r="AO476" s="7"/>
      <c r="AP476" s="7"/>
      <c r="AQ476" s="7"/>
      <c r="AR476" s="7"/>
      <c r="AS476" s="7"/>
      <c r="AT476" s="280">
        <v>1</v>
      </c>
      <c r="AU476" s="298"/>
      <c r="AV476" s="298"/>
    </row>
    <row r="477" spans="1:48">
      <c r="A477" s="296"/>
      <c r="B477" s="297"/>
      <c r="C477" s="298"/>
      <c r="D477" s="178">
        <v>2</v>
      </c>
      <c r="E477" s="178"/>
      <c r="F477" s="298"/>
      <c r="G477" s="302"/>
      <c r="H477" s="298"/>
      <c r="I477" s="298"/>
      <c r="J477" s="178"/>
      <c r="K477" s="303"/>
      <c r="L477" s="244"/>
      <c r="M477" s="303">
        <v>0</v>
      </c>
      <c r="N477" s="298"/>
      <c r="O477" s="315"/>
      <c r="P477" s="298"/>
      <c r="Q477" s="298"/>
      <c r="R477" s="298"/>
      <c r="S477" s="178">
        <f t="shared" si="11"/>
        <v>0</v>
      </c>
      <c r="T477" s="178" t="e">
        <f>VLOOKUP(S477,'標準報酬表(R2.9～)'!A:I,3)</f>
        <v>#N/A</v>
      </c>
      <c r="U477" s="178" t="e">
        <f>VLOOKUP(S477,'標準報酬表(R2.9～)'!A:I,4)</f>
        <v>#N/A</v>
      </c>
      <c r="V477" s="178" t="e">
        <f>VLOOKUP(S477,'標準報酬表(R2.9～)'!A:I,6)</f>
        <v>#N/A</v>
      </c>
      <c r="W477" s="178" t="e">
        <f>VLOOKUP(S477,'標準報酬表(R2.9～)'!A:I,7)</f>
        <v>#N/A</v>
      </c>
      <c r="X477" s="178" t="e">
        <f>VLOOKUP(S477,'標準報酬表(R2.9～)'!A:I,8)</f>
        <v>#N/A</v>
      </c>
      <c r="Y477" s="178" t="e">
        <f>VLOOKUP(S477,'標準報酬表(R2.9～)'!A:I,9)</f>
        <v>#N/A</v>
      </c>
      <c r="Z477" s="298"/>
      <c r="AA477" s="305"/>
      <c r="AB477" s="305"/>
      <c r="AC477" s="305"/>
      <c r="AD477" s="305"/>
      <c r="AE477" s="7"/>
      <c r="AF477" s="307"/>
      <c r="AG477" s="308"/>
      <c r="AH477" s="309"/>
      <c r="AI477" s="310"/>
      <c r="AJ477" s="7"/>
      <c r="AK477" s="7"/>
      <c r="AL477" s="7"/>
      <c r="AN477" s="7"/>
      <c r="AO477" s="7"/>
      <c r="AP477" s="7"/>
      <c r="AQ477" s="7"/>
      <c r="AR477" s="7"/>
      <c r="AS477" s="7"/>
      <c r="AT477" s="280">
        <v>1</v>
      </c>
      <c r="AU477" s="298"/>
      <c r="AV477" s="298"/>
    </row>
    <row r="478" spans="1:48">
      <c r="A478" s="296"/>
      <c r="B478" s="297"/>
      <c r="C478" s="298"/>
      <c r="D478" s="178">
        <v>2</v>
      </c>
      <c r="E478" s="178"/>
      <c r="F478" s="298"/>
      <c r="G478" s="302"/>
      <c r="H478" s="298"/>
      <c r="I478" s="298"/>
      <c r="J478" s="178"/>
      <c r="K478" s="303"/>
      <c r="L478" s="244"/>
      <c r="M478" s="303">
        <v>0</v>
      </c>
      <c r="N478" s="298"/>
      <c r="O478" s="315"/>
      <c r="P478" s="298"/>
      <c r="Q478" s="298"/>
      <c r="R478" s="298"/>
      <c r="S478" s="178">
        <f t="shared" si="11"/>
        <v>0</v>
      </c>
      <c r="T478" s="178" t="e">
        <f>VLOOKUP(S478,'標準報酬表(R2.9～)'!A:I,3)</f>
        <v>#N/A</v>
      </c>
      <c r="U478" s="178" t="e">
        <f>VLOOKUP(S478,'標準報酬表(R2.9～)'!A:I,4)</f>
        <v>#N/A</v>
      </c>
      <c r="V478" s="178" t="e">
        <f>VLOOKUP(S478,'標準報酬表(R2.9～)'!A:I,6)</f>
        <v>#N/A</v>
      </c>
      <c r="W478" s="178" t="e">
        <f>VLOOKUP(S478,'標準報酬表(R2.9～)'!A:I,7)</f>
        <v>#N/A</v>
      </c>
      <c r="X478" s="178" t="e">
        <f>VLOOKUP(S478,'標準報酬表(R2.9～)'!A:I,8)</f>
        <v>#N/A</v>
      </c>
      <c r="Y478" s="178" t="e">
        <f>VLOOKUP(S478,'標準報酬表(R2.9～)'!A:I,9)</f>
        <v>#N/A</v>
      </c>
      <c r="Z478" s="298"/>
      <c r="AA478" s="305"/>
      <c r="AB478" s="305"/>
      <c r="AC478" s="305"/>
      <c r="AD478" s="305"/>
      <c r="AE478" s="7"/>
      <c r="AF478" s="307"/>
      <c r="AG478" s="308"/>
      <c r="AH478" s="309"/>
      <c r="AI478" s="310"/>
      <c r="AJ478" s="7"/>
      <c r="AK478" s="7"/>
      <c r="AL478" s="7"/>
      <c r="AN478" s="7"/>
      <c r="AO478" s="7"/>
      <c r="AP478" s="7"/>
      <c r="AQ478" s="7"/>
      <c r="AR478" s="7"/>
      <c r="AS478" s="7"/>
      <c r="AT478" s="280">
        <v>1</v>
      </c>
      <c r="AU478" s="298"/>
      <c r="AV478" s="298"/>
    </row>
    <row r="479" spans="1:48">
      <c r="A479" s="296"/>
      <c r="B479" s="297"/>
      <c r="C479" s="298"/>
      <c r="D479" s="178">
        <v>2</v>
      </c>
      <c r="E479" s="178"/>
      <c r="F479" s="298"/>
      <c r="G479" s="302"/>
      <c r="H479" s="298"/>
      <c r="I479" s="298"/>
      <c r="J479" s="178"/>
      <c r="K479" s="303"/>
      <c r="L479" s="244"/>
      <c r="M479" s="303">
        <v>0</v>
      </c>
      <c r="N479" s="298"/>
      <c r="O479" s="315"/>
      <c r="P479" s="298"/>
      <c r="Q479" s="298"/>
      <c r="R479" s="298"/>
      <c r="S479" s="178">
        <f t="shared" si="11"/>
        <v>0</v>
      </c>
      <c r="T479" s="178" t="e">
        <f>VLOOKUP(S479,'標準報酬表(R2.9～)'!A:I,3)</f>
        <v>#N/A</v>
      </c>
      <c r="U479" s="178" t="e">
        <f>VLOOKUP(S479,'標準報酬表(R2.9～)'!A:I,4)</f>
        <v>#N/A</v>
      </c>
      <c r="V479" s="178" t="e">
        <f>VLOOKUP(S479,'標準報酬表(R2.9～)'!A:I,6)</f>
        <v>#N/A</v>
      </c>
      <c r="W479" s="178" t="e">
        <f>VLOOKUP(S479,'標準報酬表(R2.9～)'!A:I,7)</f>
        <v>#N/A</v>
      </c>
      <c r="X479" s="178" t="e">
        <f>VLOOKUP(S479,'標準報酬表(R2.9～)'!A:I,8)</f>
        <v>#N/A</v>
      </c>
      <c r="Y479" s="178" t="e">
        <f>VLOOKUP(S479,'標準報酬表(R2.9～)'!A:I,9)</f>
        <v>#N/A</v>
      </c>
      <c r="Z479" s="298"/>
      <c r="AA479" s="305"/>
      <c r="AB479" s="305"/>
      <c r="AC479" s="305"/>
      <c r="AD479" s="305"/>
      <c r="AE479" s="7"/>
      <c r="AF479" s="307"/>
      <c r="AG479" s="308"/>
      <c r="AH479" s="309"/>
      <c r="AI479" s="310"/>
      <c r="AJ479" s="7"/>
      <c r="AK479" s="7"/>
      <c r="AL479" s="7"/>
      <c r="AN479" s="7"/>
      <c r="AO479" s="7"/>
      <c r="AP479" s="7"/>
      <c r="AQ479" s="7"/>
      <c r="AR479" s="7"/>
      <c r="AS479" s="7"/>
      <c r="AT479" s="280">
        <v>1</v>
      </c>
      <c r="AU479" s="298"/>
      <c r="AV479" s="298"/>
    </row>
    <row r="480" spans="1:48">
      <c r="A480" s="296"/>
      <c r="B480" s="297"/>
      <c r="C480" s="298"/>
      <c r="D480" s="178">
        <v>2</v>
      </c>
      <c r="E480" s="178"/>
      <c r="F480" s="298"/>
      <c r="G480" s="302"/>
      <c r="H480" s="298"/>
      <c r="I480" s="298"/>
      <c r="J480" s="178"/>
      <c r="K480" s="303"/>
      <c r="L480" s="244"/>
      <c r="M480" s="303">
        <v>0</v>
      </c>
      <c r="N480" s="298"/>
      <c r="O480" s="315"/>
      <c r="P480" s="298"/>
      <c r="Q480" s="298"/>
      <c r="R480" s="298"/>
      <c r="S480" s="178">
        <f t="shared" si="11"/>
        <v>0</v>
      </c>
      <c r="T480" s="178" t="e">
        <f>VLOOKUP(S480,'標準報酬表(R2.9～)'!A:I,3)</f>
        <v>#N/A</v>
      </c>
      <c r="U480" s="178" t="e">
        <f>VLOOKUP(S480,'標準報酬表(R2.9～)'!A:I,4)</f>
        <v>#N/A</v>
      </c>
      <c r="V480" s="178" t="e">
        <f>VLOOKUP(S480,'標準報酬表(R2.9～)'!A:I,6)</f>
        <v>#N/A</v>
      </c>
      <c r="W480" s="178" t="e">
        <f>VLOOKUP(S480,'標準報酬表(R2.9～)'!A:I,7)</f>
        <v>#N/A</v>
      </c>
      <c r="X480" s="178" t="e">
        <f>VLOOKUP(S480,'標準報酬表(R2.9～)'!A:I,8)</f>
        <v>#N/A</v>
      </c>
      <c r="Y480" s="178" t="e">
        <f>VLOOKUP(S480,'標準報酬表(R2.9～)'!A:I,9)</f>
        <v>#N/A</v>
      </c>
      <c r="Z480" s="298"/>
      <c r="AA480" s="305"/>
      <c r="AB480" s="305"/>
      <c r="AC480" s="305"/>
      <c r="AD480" s="305"/>
      <c r="AE480" s="7"/>
      <c r="AF480" s="307"/>
      <c r="AG480" s="308"/>
      <c r="AH480" s="309"/>
      <c r="AI480" s="310"/>
      <c r="AJ480" s="7"/>
      <c r="AK480" s="7"/>
      <c r="AL480" s="7"/>
      <c r="AN480" s="7"/>
      <c r="AO480" s="7"/>
      <c r="AP480" s="7"/>
      <c r="AQ480" s="7"/>
      <c r="AR480" s="7"/>
      <c r="AS480" s="7"/>
      <c r="AT480" s="280">
        <v>1</v>
      </c>
      <c r="AU480" s="298"/>
      <c r="AV480" s="298"/>
    </row>
    <row r="481" spans="1:48">
      <c r="A481" s="296"/>
      <c r="B481" s="297"/>
      <c r="C481" s="298"/>
      <c r="D481" s="178">
        <v>2</v>
      </c>
      <c r="E481" s="178"/>
      <c r="F481" s="298"/>
      <c r="G481" s="302"/>
      <c r="H481" s="298"/>
      <c r="I481" s="298"/>
      <c r="J481" s="178"/>
      <c r="K481" s="303"/>
      <c r="L481" s="244"/>
      <c r="M481" s="303">
        <v>0</v>
      </c>
      <c r="N481" s="298"/>
      <c r="O481" s="315"/>
      <c r="P481" s="298"/>
      <c r="Q481" s="298"/>
      <c r="R481" s="298"/>
      <c r="S481" s="178">
        <f t="shared" si="11"/>
        <v>0</v>
      </c>
      <c r="T481" s="178" t="e">
        <f>VLOOKUP(S481,'標準報酬表(R2.9～)'!A:I,3)</f>
        <v>#N/A</v>
      </c>
      <c r="U481" s="178" t="e">
        <f>VLOOKUP(S481,'標準報酬表(R2.9～)'!A:I,4)</f>
        <v>#N/A</v>
      </c>
      <c r="V481" s="178" t="e">
        <f>VLOOKUP(S481,'標準報酬表(R2.9～)'!A:I,6)</f>
        <v>#N/A</v>
      </c>
      <c r="W481" s="178" t="e">
        <f>VLOOKUP(S481,'標準報酬表(R2.9～)'!A:I,7)</f>
        <v>#N/A</v>
      </c>
      <c r="X481" s="178" t="e">
        <f>VLOOKUP(S481,'標準報酬表(R2.9～)'!A:I,8)</f>
        <v>#N/A</v>
      </c>
      <c r="Y481" s="178" t="e">
        <f>VLOOKUP(S481,'標準報酬表(R2.9～)'!A:I,9)</f>
        <v>#N/A</v>
      </c>
      <c r="Z481" s="298"/>
      <c r="AA481" s="305"/>
      <c r="AB481" s="305"/>
      <c r="AC481" s="305"/>
      <c r="AD481" s="305"/>
      <c r="AE481" s="7"/>
      <c r="AF481" s="307"/>
      <c r="AG481" s="308"/>
      <c r="AH481" s="309"/>
      <c r="AI481" s="310"/>
      <c r="AJ481" s="7"/>
      <c r="AK481" s="7"/>
      <c r="AL481" s="7"/>
      <c r="AN481" s="7"/>
      <c r="AO481" s="7"/>
      <c r="AP481" s="7"/>
      <c r="AQ481" s="7"/>
      <c r="AR481" s="7"/>
      <c r="AS481" s="7"/>
      <c r="AT481" s="280">
        <v>1</v>
      </c>
      <c r="AU481" s="298"/>
      <c r="AV481" s="298"/>
    </row>
    <row r="482" spans="1:48">
      <c r="A482" s="296"/>
      <c r="B482" s="297"/>
      <c r="C482" s="298"/>
      <c r="D482" s="178">
        <v>2</v>
      </c>
      <c r="E482" s="178"/>
      <c r="F482" s="298"/>
      <c r="G482" s="302"/>
      <c r="H482" s="298"/>
      <c r="I482" s="298"/>
      <c r="J482" s="178"/>
      <c r="K482" s="303"/>
      <c r="L482" s="244"/>
      <c r="M482" s="303">
        <v>0</v>
      </c>
      <c r="N482" s="298"/>
      <c r="O482" s="315"/>
      <c r="P482" s="298"/>
      <c r="Q482" s="298"/>
      <c r="R482" s="298"/>
      <c r="S482" s="178">
        <f t="shared" si="11"/>
        <v>0</v>
      </c>
      <c r="T482" s="178" t="e">
        <f>VLOOKUP(S482,'標準報酬表(R2.9～)'!A:I,3)</f>
        <v>#N/A</v>
      </c>
      <c r="U482" s="178" t="e">
        <f>VLOOKUP(S482,'標準報酬表(R2.9～)'!A:I,4)</f>
        <v>#N/A</v>
      </c>
      <c r="V482" s="178" t="e">
        <f>VLOOKUP(S482,'標準報酬表(R2.9～)'!A:I,6)</f>
        <v>#N/A</v>
      </c>
      <c r="W482" s="178" t="e">
        <f>VLOOKUP(S482,'標準報酬表(R2.9～)'!A:I,7)</f>
        <v>#N/A</v>
      </c>
      <c r="X482" s="178" t="e">
        <f>VLOOKUP(S482,'標準報酬表(R2.9～)'!A:I,8)</f>
        <v>#N/A</v>
      </c>
      <c r="Y482" s="178" t="e">
        <f>VLOOKUP(S482,'標準報酬表(R2.9～)'!A:I,9)</f>
        <v>#N/A</v>
      </c>
      <c r="Z482" s="298"/>
      <c r="AA482" s="305"/>
      <c r="AB482" s="305"/>
      <c r="AC482" s="305"/>
      <c r="AD482" s="305"/>
      <c r="AE482" s="7"/>
      <c r="AF482" s="307"/>
      <c r="AG482" s="308"/>
      <c r="AH482" s="309"/>
      <c r="AI482" s="310"/>
      <c r="AJ482" s="7"/>
      <c r="AK482" s="7"/>
      <c r="AL482" s="7"/>
      <c r="AN482" s="7"/>
      <c r="AO482" s="7"/>
      <c r="AP482" s="7"/>
      <c r="AQ482" s="7"/>
      <c r="AR482" s="7"/>
      <c r="AS482" s="7"/>
      <c r="AT482" s="280">
        <v>1</v>
      </c>
      <c r="AU482" s="298"/>
      <c r="AV482" s="298"/>
    </row>
    <row r="483" spans="1:48">
      <c r="A483" s="296"/>
      <c r="B483" s="297"/>
      <c r="C483" s="298"/>
      <c r="D483" s="178">
        <v>2</v>
      </c>
      <c r="E483" s="178"/>
      <c r="F483" s="298"/>
      <c r="G483" s="302"/>
      <c r="H483" s="298"/>
      <c r="I483" s="298"/>
      <c r="J483" s="178"/>
      <c r="K483" s="303"/>
      <c r="L483" s="244"/>
      <c r="M483" s="303">
        <v>0</v>
      </c>
      <c r="N483" s="298"/>
      <c r="O483" s="315"/>
      <c r="P483" s="298"/>
      <c r="Q483" s="298"/>
      <c r="R483" s="298"/>
      <c r="S483" s="178">
        <f t="shared" si="11"/>
        <v>0</v>
      </c>
      <c r="T483" s="178" t="e">
        <f>VLOOKUP(S483,'標準報酬表(R2.9～)'!A:I,3)</f>
        <v>#N/A</v>
      </c>
      <c r="U483" s="178" t="e">
        <f>VLOOKUP(S483,'標準報酬表(R2.9～)'!A:I,4)</f>
        <v>#N/A</v>
      </c>
      <c r="V483" s="178" t="e">
        <f>VLOOKUP(S483,'標準報酬表(R2.9～)'!A:I,6)</f>
        <v>#N/A</v>
      </c>
      <c r="W483" s="178" t="e">
        <f>VLOOKUP(S483,'標準報酬表(R2.9～)'!A:I,7)</f>
        <v>#N/A</v>
      </c>
      <c r="X483" s="178" t="e">
        <f>VLOOKUP(S483,'標準報酬表(R2.9～)'!A:I,8)</f>
        <v>#N/A</v>
      </c>
      <c r="Y483" s="178" t="e">
        <f>VLOOKUP(S483,'標準報酬表(R2.9～)'!A:I,9)</f>
        <v>#N/A</v>
      </c>
      <c r="Z483" s="298"/>
      <c r="AA483" s="305"/>
      <c r="AB483" s="305"/>
      <c r="AC483" s="305"/>
      <c r="AD483" s="305"/>
      <c r="AE483" s="7"/>
      <c r="AF483" s="307"/>
      <c r="AG483" s="308"/>
      <c r="AH483" s="309"/>
      <c r="AI483" s="310"/>
      <c r="AJ483" s="7"/>
      <c r="AK483" s="7"/>
      <c r="AL483" s="7"/>
      <c r="AN483" s="7"/>
      <c r="AO483" s="7"/>
      <c r="AP483" s="7"/>
      <c r="AQ483" s="7"/>
      <c r="AR483" s="7"/>
      <c r="AS483" s="7"/>
      <c r="AT483" s="280">
        <v>1</v>
      </c>
      <c r="AU483" s="298"/>
      <c r="AV483" s="298"/>
    </row>
    <row r="484" spans="1:48">
      <c r="A484" s="296"/>
      <c r="B484" s="297"/>
      <c r="C484" s="298"/>
      <c r="D484" s="178">
        <v>2</v>
      </c>
      <c r="E484" s="178"/>
      <c r="F484" s="298"/>
      <c r="G484" s="302"/>
      <c r="H484" s="298"/>
      <c r="I484" s="298"/>
      <c r="J484" s="178"/>
      <c r="K484" s="303"/>
      <c r="L484" s="244"/>
      <c r="M484" s="303">
        <v>0</v>
      </c>
      <c r="N484" s="298"/>
      <c r="O484" s="315"/>
      <c r="P484" s="298"/>
      <c r="Q484" s="298"/>
      <c r="R484" s="298"/>
      <c r="S484" s="178">
        <f t="shared" si="11"/>
        <v>0</v>
      </c>
      <c r="T484" s="178" t="e">
        <f>VLOOKUP(S484,'標準報酬表(R2.9～)'!A:I,3)</f>
        <v>#N/A</v>
      </c>
      <c r="U484" s="178" t="e">
        <f>VLOOKUP(S484,'標準報酬表(R2.9～)'!A:I,4)</f>
        <v>#N/A</v>
      </c>
      <c r="V484" s="178" t="e">
        <f>VLOOKUP(S484,'標準報酬表(R2.9～)'!A:I,6)</f>
        <v>#N/A</v>
      </c>
      <c r="W484" s="178" t="e">
        <f>VLOOKUP(S484,'標準報酬表(R2.9～)'!A:I,7)</f>
        <v>#N/A</v>
      </c>
      <c r="X484" s="178" t="e">
        <f>VLOOKUP(S484,'標準報酬表(R2.9～)'!A:I,8)</f>
        <v>#N/A</v>
      </c>
      <c r="Y484" s="178" t="e">
        <f>VLOOKUP(S484,'標準報酬表(R2.9～)'!A:I,9)</f>
        <v>#N/A</v>
      </c>
      <c r="Z484" s="298"/>
      <c r="AA484" s="305"/>
      <c r="AB484" s="305"/>
      <c r="AC484" s="305"/>
      <c r="AD484" s="305"/>
      <c r="AE484" s="7"/>
      <c r="AF484" s="307"/>
      <c r="AG484" s="308"/>
      <c r="AH484" s="309"/>
      <c r="AI484" s="310"/>
      <c r="AJ484" s="7"/>
      <c r="AK484" s="7"/>
      <c r="AL484" s="7"/>
      <c r="AN484" s="7"/>
      <c r="AO484" s="7"/>
      <c r="AP484" s="7"/>
      <c r="AQ484" s="7"/>
      <c r="AR484" s="7"/>
      <c r="AS484" s="7"/>
      <c r="AT484" s="280">
        <v>1</v>
      </c>
      <c r="AU484" s="298"/>
      <c r="AV484" s="298"/>
    </row>
    <row r="485" spans="1:48">
      <c r="A485" s="296"/>
      <c r="B485" s="297"/>
      <c r="C485" s="298"/>
      <c r="D485" s="178">
        <v>2</v>
      </c>
      <c r="E485" s="178"/>
      <c r="F485" s="298"/>
      <c r="G485" s="302"/>
      <c r="H485" s="298"/>
      <c r="I485" s="298"/>
      <c r="J485" s="178"/>
      <c r="K485" s="303"/>
      <c r="L485" s="244"/>
      <c r="M485" s="303">
        <v>0</v>
      </c>
      <c r="N485" s="298"/>
      <c r="O485" s="315"/>
      <c r="P485" s="298"/>
      <c r="Q485" s="298"/>
      <c r="R485" s="298"/>
      <c r="S485" s="178">
        <f t="shared" si="11"/>
        <v>0</v>
      </c>
      <c r="T485" s="178" t="e">
        <f>VLOOKUP(S485,'標準報酬表(R2.9～)'!A:I,3)</f>
        <v>#N/A</v>
      </c>
      <c r="U485" s="178" t="e">
        <f>VLOOKUP(S485,'標準報酬表(R2.9～)'!A:I,4)</f>
        <v>#N/A</v>
      </c>
      <c r="V485" s="178" t="e">
        <f>VLOOKUP(S485,'標準報酬表(R2.9～)'!A:I,6)</f>
        <v>#N/A</v>
      </c>
      <c r="W485" s="178" t="e">
        <f>VLOOKUP(S485,'標準報酬表(R2.9～)'!A:I,7)</f>
        <v>#N/A</v>
      </c>
      <c r="X485" s="178" t="e">
        <f>VLOOKUP(S485,'標準報酬表(R2.9～)'!A:I,8)</f>
        <v>#N/A</v>
      </c>
      <c r="Y485" s="178" t="e">
        <f>VLOOKUP(S485,'標準報酬表(R2.9～)'!A:I,9)</f>
        <v>#N/A</v>
      </c>
      <c r="Z485" s="298"/>
      <c r="AA485" s="305"/>
      <c r="AB485" s="305"/>
      <c r="AC485" s="305"/>
      <c r="AD485" s="305"/>
      <c r="AE485" s="7"/>
      <c r="AF485" s="307"/>
      <c r="AG485" s="308"/>
      <c r="AH485" s="309"/>
      <c r="AI485" s="310"/>
      <c r="AJ485" s="7"/>
      <c r="AK485" s="7"/>
      <c r="AL485" s="7"/>
      <c r="AN485" s="7"/>
      <c r="AO485" s="7"/>
      <c r="AP485" s="7"/>
      <c r="AQ485" s="7"/>
      <c r="AR485" s="7"/>
      <c r="AS485" s="7"/>
      <c r="AT485" s="280">
        <v>1</v>
      </c>
      <c r="AU485" s="298"/>
      <c r="AV485" s="298"/>
    </row>
    <row r="486" spans="1:48">
      <c r="A486" s="296"/>
      <c r="B486" s="297"/>
      <c r="C486" s="298"/>
      <c r="D486" s="178">
        <v>2</v>
      </c>
      <c r="E486" s="178"/>
      <c r="F486" s="298"/>
      <c r="G486" s="302"/>
      <c r="H486" s="298"/>
      <c r="I486" s="298"/>
      <c r="J486" s="178"/>
      <c r="K486" s="303"/>
      <c r="L486" s="244"/>
      <c r="M486" s="303">
        <v>0</v>
      </c>
      <c r="N486" s="298"/>
      <c r="O486" s="315"/>
      <c r="P486" s="298"/>
      <c r="Q486" s="298"/>
      <c r="R486" s="298"/>
      <c r="S486" s="178">
        <f t="shared" si="11"/>
        <v>0</v>
      </c>
      <c r="T486" s="178" t="e">
        <f>VLOOKUP(S486,'標準報酬表(R2.9～)'!A:I,3)</f>
        <v>#N/A</v>
      </c>
      <c r="U486" s="178" t="e">
        <f>VLOOKUP(S486,'標準報酬表(R2.9～)'!A:I,4)</f>
        <v>#N/A</v>
      </c>
      <c r="V486" s="178" t="e">
        <f>VLOOKUP(S486,'標準報酬表(R2.9～)'!A:I,6)</f>
        <v>#N/A</v>
      </c>
      <c r="W486" s="178" t="e">
        <f>VLOOKUP(S486,'標準報酬表(R2.9～)'!A:I,7)</f>
        <v>#N/A</v>
      </c>
      <c r="X486" s="178" t="e">
        <f>VLOOKUP(S486,'標準報酬表(R2.9～)'!A:I,8)</f>
        <v>#N/A</v>
      </c>
      <c r="Y486" s="178" t="e">
        <f>VLOOKUP(S486,'標準報酬表(R2.9～)'!A:I,9)</f>
        <v>#N/A</v>
      </c>
      <c r="Z486" s="298"/>
      <c r="AA486" s="305"/>
      <c r="AB486" s="305"/>
      <c r="AC486" s="305"/>
      <c r="AD486" s="305"/>
      <c r="AE486" s="7"/>
      <c r="AF486" s="307"/>
      <c r="AG486" s="308"/>
      <c r="AH486" s="309"/>
      <c r="AI486" s="310"/>
      <c r="AJ486" s="7"/>
      <c r="AK486" s="7"/>
      <c r="AL486" s="7"/>
      <c r="AN486" s="7"/>
      <c r="AO486" s="7"/>
      <c r="AP486" s="7"/>
      <c r="AQ486" s="7"/>
      <c r="AR486" s="7"/>
      <c r="AS486" s="7"/>
      <c r="AT486" s="280">
        <v>1</v>
      </c>
      <c r="AU486" s="298"/>
      <c r="AV486" s="298"/>
    </row>
    <row r="487" spans="1:48">
      <c r="A487" s="296"/>
      <c r="B487" s="297"/>
      <c r="C487" s="298"/>
      <c r="D487" s="178">
        <v>2</v>
      </c>
      <c r="E487" s="178"/>
      <c r="F487" s="298"/>
      <c r="G487" s="302"/>
      <c r="H487" s="298"/>
      <c r="I487" s="298"/>
      <c r="J487" s="178"/>
      <c r="K487" s="303"/>
      <c r="L487" s="244"/>
      <c r="M487" s="303">
        <v>0</v>
      </c>
      <c r="N487" s="298"/>
      <c r="O487" s="315"/>
      <c r="P487" s="298"/>
      <c r="Q487" s="298"/>
      <c r="R487" s="298"/>
      <c r="S487" s="178">
        <f t="shared" si="11"/>
        <v>0</v>
      </c>
      <c r="T487" s="178" t="e">
        <f>VLOOKUP(S487,'標準報酬表(R2.9～)'!A:I,3)</f>
        <v>#N/A</v>
      </c>
      <c r="U487" s="178" t="e">
        <f>VLOOKUP(S487,'標準報酬表(R2.9～)'!A:I,4)</f>
        <v>#N/A</v>
      </c>
      <c r="V487" s="178" t="e">
        <f>VLOOKUP(S487,'標準報酬表(R2.9～)'!A:I,6)</f>
        <v>#N/A</v>
      </c>
      <c r="W487" s="178" t="e">
        <f>VLOOKUP(S487,'標準報酬表(R2.9～)'!A:I,7)</f>
        <v>#N/A</v>
      </c>
      <c r="X487" s="178" t="e">
        <f>VLOOKUP(S487,'標準報酬表(R2.9～)'!A:I,8)</f>
        <v>#N/A</v>
      </c>
      <c r="Y487" s="178" t="e">
        <f>VLOOKUP(S487,'標準報酬表(R2.9～)'!A:I,9)</f>
        <v>#N/A</v>
      </c>
      <c r="Z487" s="298"/>
      <c r="AA487" s="305"/>
      <c r="AB487" s="305"/>
      <c r="AC487" s="305"/>
      <c r="AD487" s="305"/>
      <c r="AE487" s="7"/>
      <c r="AF487" s="307"/>
      <c r="AG487" s="308"/>
      <c r="AH487" s="309"/>
      <c r="AI487" s="310"/>
      <c r="AJ487" s="7"/>
      <c r="AK487" s="7"/>
      <c r="AL487" s="7"/>
      <c r="AN487" s="7"/>
      <c r="AO487" s="7"/>
      <c r="AP487" s="7"/>
      <c r="AQ487" s="7"/>
      <c r="AR487" s="7"/>
      <c r="AS487" s="7"/>
      <c r="AT487" s="280">
        <v>1</v>
      </c>
      <c r="AU487" s="298"/>
      <c r="AV487" s="298"/>
    </row>
    <row r="488" spans="1:48">
      <c r="A488" s="296"/>
      <c r="B488" s="297"/>
      <c r="C488" s="298"/>
      <c r="D488" s="178">
        <v>2</v>
      </c>
      <c r="E488" s="178"/>
      <c r="F488" s="298"/>
      <c r="G488" s="302"/>
      <c r="H488" s="298"/>
      <c r="I488" s="298"/>
      <c r="J488" s="178"/>
      <c r="K488" s="303"/>
      <c r="L488" s="244"/>
      <c r="M488" s="303">
        <v>0</v>
      </c>
      <c r="N488" s="298"/>
      <c r="O488" s="315"/>
      <c r="P488" s="298"/>
      <c r="Q488" s="298"/>
      <c r="R488" s="298"/>
      <c r="S488" s="178">
        <f t="shared" si="11"/>
        <v>0</v>
      </c>
      <c r="T488" s="178" t="e">
        <f>VLOOKUP(S488,'標準報酬表(R2.9～)'!A:I,3)</f>
        <v>#N/A</v>
      </c>
      <c r="U488" s="178" t="e">
        <f>VLOOKUP(S488,'標準報酬表(R2.9～)'!A:I,4)</f>
        <v>#N/A</v>
      </c>
      <c r="V488" s="178" t="e">
        <f>VLOOKUP(S488,'標準報酬表(R2.9～)'!A:I,6)</f>
        <v>#N/A</v>
      </c>
      <c r="W488" s="178" t="e">
        <f>VLOOKUP(S488,'標準報酬表(R2.9～)'!A:I,7)</f>
        <v>#N/A</v>
      </c>
      <c r="X488" s="178" t="e">
        <f>VLOOKUP(S488,'標準報酬表(R2.9～)'!A:I,8)</f>
        <v>#N/A</v>
      </c>
      <c r="Y488" s="178" t="e">
        <f>VLOOKUP(S488,'標準報酬表(R2.9～)'!A:I,9)</f>
        <v>#N/A</v>
      </c>
      <c r="Z488" s="298"/>
      <c r="AA488" s="305"/>
      <c r="AB488" s="305"/>
      <c r="AC488" s="305"/>
      <c r="AD488" s="305"/>
      <c r="AE488" s="7"/>
      <c r="AF488" s="307"/>
      <c r="AG488" s="308"/>
      <c r="AH488" s="309"/>
      <c r="AI488" s="310"/>
      <c r="AJ488" s="7"/>
      <c r="AK488" s="7"/>
      <c r="AL488" s="7"/>
      <c r="AN488" s="7"/>
      <c r="AO488" s="7"/>
      <c r="AP488" s="7"/>
      <c r="AQ488" s="7"/>
      <c r="AR488" s="7"/>
      <c r="AS488" s="7"/>
      <c r="AT488" s="280">
        <v>1</v>
      </c>
      <c r="AU488" s="298"/>
      <c r="AV488" s="298"/>
    </row>
    <row r="489" spans="1:48">
      <c r="A489" s="296"/>
      <c r="B489" s="297"/>
      <c r="C489" s="298"/>
      <c r="D489" s="178">
        <v>2</v>
      </c>
      <c r="E489" s="178"/>
      <c r="F489" s="298"/>
      <c r="G489" s="302"/>
      <c r="H489" s="298"/>
      <c r="I489" s="298"/>
      <c r="J489" s="178"/>
      <c r="K489" s="303"/>
      <c r="L489" s="244"/>
      <c r="M489" s="303">
        <v>0</v>
      </c>
      <c r="N489" s="298"/>
      <c r="O489" s="315"/>
      <c r="P489" s="298"/>
      <c r="Q489" s="298"/>
      <c r="R489" s="298"/>
      <c r="S489" s="178">
        <f t="shared" si="11"/>
        <v>0</v>
      </c>
      <c r="T489" s="178" t="e">
        <f>VLOOKUP(S489,'標準報酬表(R2.9～)'!A:I,3)</f>
        <v>#N/A</v>
      </c>
      <c r="U489" s="178" t="e">
        <f>VLOOKUP(S489,'標準報酬表(R2.9～)'!A:I,4)</f>
        <v>#N/A</v>
      </c>
      <c r="V489" s="178" t="e">
        <f>VLOOKUP(S489,'標準報酬表(R2.9～)'!A:I,6)</f>
        <v>#N/A</v>
      </c>
      <c r="W489" s="178" t="e">
        <f>VLOOKUP(S489,'標準報酬表(R2.9～)'!A:I,7)</f>
        <v>#N/A</v>
      </c>
      <c r="X489" s="178" t="e">
        <f>VLOOKUP(S489,'標準報酬表(R2.9～)'!A:I,8)</f>
        <v>#N/A</v>
      </c>
      <c r="Y489" s="178" t="e">
        <f>VLOOKUP(S489,'標準報酬表(R2.9～)'!A:I,9)</f>
        <v>#N/A</v>
      </c>
      <c r="Z489" s="298"/>
      <c r="AA489" s="305"/>
      <c r="AB489" s="305"/>
      <c r="AC489" s="305"/>
      <c r="AD489" s="305"/>
      <c r="AE489" s="7"/>
      <c r="AF489" s="307"/>
      <c r="AG489" s="308"/>
      <c r="AH489" s="309"/>
      <c r="AI489" s="310"/>
      <c r="AJ489" s="7"/>
      <c r="AK489" s="7"/>
      <c r="AL489" s="7"/>
      <c r="AN489" s="7"/>
      <c r="AO489" s="7"/>
      <c r="AP489" s="7"/>
      <c r="AQ489" s="7"/>
      <c r="AR489" s="7"/>
      <c r="AS489" s="7"/>
      <c r="AT489" s="280">
        <v>1</v>
      </c>
      <c r="AU489" s="298"/>
      <c r="AV489" s="298"/>
    </row>
    <row r="490" spans="1:48">
      <c r="A490" s="296"/>
      <c r="B490" s="297"/>
      <c r="C490" s="298"/>
      <c r="D490" s="178">
        <v>2</v>
      </c>
      <c r="E490" s="178"/>
      <c r="F490" s="298"/>
      <c r="G490" s="302"/>
      <c r="H490" s="298"/>
      <c r="I490" s="298"/>
      <c r="J490" s="178"/>
      <c r="K490" s="303"/>
      <c r="L490" s="244"/>
      <c r="M490" s="303">
        <v>0</v>
      </c>
      <c r="N490" s="298"/>
      <c r="O490" s="315"/>
      <c r="P490" s="298"/>
      <c r="Q490" s="298"/>
      <c r="R490" s="298"/>
      <c r="S490" s="178">
        <f t="shared" si="11"/>
        <v>0</v>
      </c>
      <c r="T490" s="178" t="e">
        <f>VLOOKUP(S490,'標準報酬表(R2.9～)'!A:I,3)</f>
        <v>#N/A</v>
      </c>
      <c r="U490" s="178" t="e">
        <f>VLOOKUP(S490,'標準報酬表(R2.9～)'!A:I,4)</f>
        <v>#N/A</v>
      </c>
      <c r="V490" s="178" t="e">
        <f>VLOOKUP(S490,'標準報酬表(R2.9～)'!A:I,6)</f>
        <v>#N/A</v>
      </c>
      <c r="W490" s="178" t="e">
        <f>VLOOKUP(S490,'標準報酬表(R2.9～)'!A:I,7)</f>
        <v>#N/A</v>
      </c>
      <c r="X490" s="178" t="e">
        <f>VLOOKUP(S490,'標準報酬表(R2.9～)'!A:I,8)</f>
        <v>#N/A</v>
      </c>
      <c r="Y490" s="178" t="e">
        <f>VLOOKUP(S490,'標準報酬表(R2.9～)'!A:I,9)</f>
        <v>#N/A</v>
      </c>
      <c r="Z490" s="298"/>
      <c r="AA490" s="305"/>
      <c r="AB490" s="305"/>
      <c r="AC490" s="305"/>
      <c r="AD490" s="305"/>
      <c r="AE490" s="7"/>
      <c r="AF490" s="307"/>
      <c r="AG490" s="308"/>
      <c r="AH490" s="309"/>
      <c r="AI490" s="310"/>
      <c r="AJ490" s="7"/>
      <c r="AK490" s="7"/>
      <c r="AL490" s="7"/>
      <c r="AN490" s="7"/>
      <c r="AO490" s="7"/>
      <c r="AP490" s="7"/>
      <c r="AQ490" s="7"/>
      <c r="AR490" s="7"/>
      <c r="AS490" s="7"/>
      <c r="AT490" s="280">
        <v>1</v>
      </c>
      <c r="AU490" s="298"/>
      <c r="AV490" s="298"/>
    </row>
    <row r="491" spans="1:48">
      <c r="A491" s="296"/>
      <c r="B491" s="297"/>
      <c r="C491" s="298"/>
      <c r="D491" s="178">
        <v>2</v>
      </c>
      <c r="E491" s="178"/>
      <c r="F491" s="298"/>
      <c r="G491" s="302"/>
      <c r="H491" s="298"/>
      <c r="I491" s="298"/>
      <c r="J491" s="178"/>
      <c r="K491" s="303"/>
      <c r="L491" s="244"/>
      <c r="M491" s="303">
        <v>0</v>
      </c>
      <c r="N491" s="298"/>
      <c r="O491" s="315"/>
      <c r="P491" s="298"/>
      <c r="Q491" s="298"/>
      <c r="R491" s="298"/>
      <c r="S491" s="178">
        <f t="shared" si="11"/>
        <v>0</v>
      </c>
      <c r="T491" s="178" t="e">
        <f>VLOOKUP(S491,'標準報酬表(R2.9～)'!A:I,3)</f>
        <v>#N/A</v>
      </c>
      <c r="U491" s="178" t="e">
        <f>VLOOKUP(S491,'標準報酬表(R2.9～)'!A:I,4)</f>
        <v>#N/A</v>
      </c>
      <c r="V491" s="178" t="e">
        <f>VLOOKUP(S491,'標準報酬表(R2.9～)'!A:I,6)</f>
        <v>#N/A</v>
      </c>
      <c r="W491" s="178" t="e">
        <f>VLOOKUP(S491,'標準報酬表(R2.9～)'!A:I,7)</f>
        <v>#N/A</v>
      </c>
      <c r="X491" s="178" t="e">
        <f>VLOOKUP(S491,'標準報酬表(R2.9～)'!A:I,8)</f>
        <v>#N/A</v>
      </c>
      <c r="Y491" s="178" t="e">
        <f>VLOOKUP(S491,'標準報酬表(R2.9～)'!A:I,9)</f>
        <v>#N/A</v>
      </c>
      <c r="Z491" s="298"/>
      <c r="AA491" s="305"/>
      <c r="AB491" s="305"/>
      <c r="AC491" s="305"/>
      <c r="AD491" s="305"/>
      <c r="AE491" s="7"/>
      <c r="AF491" s="307"/>
      <c r="AG491" s="308"/>
      <c r="AH491" s="309"/>
      <c r="AI491" s="310"/>
      <c r="AJ491" s="7"/>
      <c r="AK491" s="7"/>
      <c r="AL491" s="7"/>
      <c r="AN491" s="7"/>
      <c r="AO491" s="7"/>
      <c r="AP491" s="7"/>
      <c r="AQ491" s="7"/>
      <c r="AR491" s="7"/>
      <c r="AS491" s="7"/>
      <c r="AT491" s="280">
        <v>1</v>
      </c>
      <c r="AU491" s="298"/>
      <c r="AV491" s="298"/>
    </row>
    <row r="492" spans="1:48">
      <c r="A492" s="296"/>
      <c r="B492" s="297"/>
      <c r="C492" s="298"/>
      <c r="D492" s="178">
        <v>2</v>
      </c>
      <c r="E492" s="178"/>
      <c r="F492" s="298"/>
      <c r="G492" s="302"/>
      <c r="H492" s="298"/>
      <c r="I492" s="298"/>
      <c r="J492" s="178"/>
      <c r="K492" s="303"/>
      <c r="L492" s="244"/>
      <c r="M492" s="303">
        <v>0</v>
      </c>
      <c r="N492" s="298"/>
      <c r="O492" s="315"/>
      <c r="P492" s="298"/>
      <c r="Q492" s="298"/>
      <c r="R492" s="298"/>
      <c r="S492" s="178">
        <f t="shared" si="11"/>
        <v>0</v>
      </c>
      <c r="T492" s="178" t="e">
        <f>VLOOKUP(S492,'標準報酬表(R2.9～)'!A:I,3)</f>
        <v>#N/A</v>
      </c>
      <c r="U492" s="178" t="e">
        <f>VLOOKUP(S492,'標準報酬表(R2.9～)'!A:I,4)</f>
        <v>#N/A</v>
      </c>
      <c r="V492" s="178" t="e">
        <f>VLOOKUP(S492,'標準報酬表(R2.9～)'!A:I,6)</f>
        <v>#N/A</v>
      </c>
      <c r="W492" s="178" t="e">
        <f>VLOOKUP(S492,'標準報酬表(R2.9～)'!A:I,7)</f>
        <v>#N/A</v>
      </c>
      <c r="X492" s="178" t="e">
        <f>VLOOKUP(S492,'標準報酬表(R2.9～)'!A:I,8)</f>
        <v>#N/A</v>
      </c>
      <c r="Y492" s="178" t="e">
        <f>VLOOKUP(S492,'標準報酬表(R2.9～)'!A:I,9)</f>
        <v>#N/A</v>
      </c>
      <c r="Z492" s="298"/>
      <c r="AA492" s="305"/>
      <c r="AB492" s="305"/>
      <c r="AC492" s="305"/>
      <c r="AD492" s="305"/>
      <c r="AE492" s="7"/>
      <c r="AF492" s="307"/>
      <c r="AG492" s="308"/>
      <c r="AH492" s="309"/>
      <c r="AI492" s="310"/>
      <c r="AJ492" s="7"/>
      <c r="AK492" s="7"/>
      <c r="AL492" s="7"/>
      <c r="AN492" s="7"/>
      <c r="AO492" s="7"/>
      <c r="AP492" s="7"/>
      <c r="AQ492" s="7"/>
      <c r="AR492" s="7"/>
      <c r="AS492" s="7"/>
      <c r="AT492" s="280">
        <v>1</v>
      </c>
      <c r="AU492" s="298"/>
      <c r="AV492" s="298"/>
    </row>
    <row r="493" spans="1:48">
      <c r="A493" s="296"/>
      <c r="B493" s="297"/>
      <c r="C493" s="298"/>
      <c r="D493" s="178">
        <v>2</v>
      </c>
      <c r="E493" s="178"/>
      <c r="F493" s="298"/>
      <c r="G493" s="302"/>
      <c r="H493" s="298"/>
      <c r="I493" s="298"/>
      <c r="J493" s="178"/>
      <c r="K493" s="303"/>
      <c r="L493" s="244"/>
      <c r="M493" s="303">
        <v>0</v>
      </c>
      <c r="N493" s="298"/>
      <c r="O493" s="315"/>
      <c r="P493" s="298"/>
      <c r="Q493" s="298"/>
      <c r="R493" s="298"/>
      <c r="S493" s="178">
        <f t="shared" si="11"/>
        <v>0</v>
      </c>
      <c r="T493" s="178" t="e">
        <f>VLOOKUP(S493,'標準報酬表(R2.9～)'!A:I,3)</f>
        <v>#N/A</v>
      </c>
      <c r="U493" s="178" t="e">
        <f>VLOOKUP(S493,'標準報酬表(R2.9～)'!A:I,4)</f>
        <v>#N/A</v>
      </c>
      <c r="V493" s="178" t="e">
        <f>VLOOKUP(S493,'標準報酬表(R2.9～)'!A:I,6)</f>
        <v>#N/A</v>
      </c>
      <c r="W493" s="178" t="e">
        <f>VLOOKUP(S493,'標準報酬表(R2.9～)'!A:I,7)</f>
        <v>#N/A</v>
      </c>
      <c r="X493" s="178" t="e">
        <f>VLOOKUP(S493,'標準報酬表(R2.9～)'!A:I,8)</f>
        <v>#N/A</v>
      </c>
      <c r="Y493" s="178" t="e">
        <f>VLOOKUP(S493,'標準報酬表(R2.9～)'!A:I,9)</f>
        <v>#N/A</v>
      </c>
      <c r="Z493" s="298"/>
      <c r="AA493" s="305"/>
      <c r="AB493" s="305"/>
      <c r="AC493" s="305"/>
      <c r="AD493" s="305"/>
      <c r="AE493" s="7"/>
      <c r="AF493" s="307"/>
      <c r="AG493" s="308"/>
      <c r="AH493" s="309"/>
      <c r="AI493" s="310"/>
      <c r="AJ493" s="7"/>
      <c r="AK493" s="7"/>
      <c r="AL493" s="7"/>
      <c r="AN493" s="7"/>
      <c r="AO493" s="7"/>
      <c r="AP493" s="7"/>
      <c r="AQ493" s="7"/>
      <c r="AR493" s="7"/>
      <c r="AS493" s="7"/>
      <c r="AT493" s="280">
        <v>1</v>
      </c>
      <c r="AU493" s="298"/>
      <c r="AV493" s="298"/>
    </row>
    <row r="494" spans="1:48">
      <c r="A494" s="296"/>
      <c r="B494" s="297"/>
      <c r="C494" s="298"/>
      <c r="D494" s="178">
        <v>2</v>
      </c>
      <c r="E494" s="178"/>
      <c r="F494" s="298"/>
      <c r="G494" s="302"/>
      <c r="H494" s="298"/>
      <c r="I494" s="298"/>
      <c r="J494" s="178"/>
      <c r="K494" s="303"/>
      <c r="L494" s="244"/>
      <c r="M494" s="303">
        <v>0</v>
      </c>
      <c r="N494" s="298"/>
      <c r="O494" s="315"/>
      <c r="P494" s="298"/>
      <c r="Q494" s="298"/>
      <c r="R494" s="298"/>
      <c r="S494" s="178">
        <f t="shared" si="11"/>
        <v>0</v>
      </c>
      <c r="T494" s="178" t="e">
        <f>VLOOKUP(S494,'標準報酬表(R2.9～)'!A:I,3)</f>
        <v>#N/A</v>
      </c>
      <c r="U494" s="178" t="e">
        <f>VLOOKUP(S494,'標準報酬表(R2.9～)'!A:I,4)</f>
        <v>#N/A</v>
      </c>
      <c r="V494" s="178" t="e">
        <f>VLOOKUP(S494,'標準報酬表(R2.9～)'!A:I,6)</f>
        <v>#N/A</v>
      </c>
      <c r="W494" s="178" t="e">
        <f>VLOOKUP(S494,'標準報酬表(R2.9～)'!A:I,7)</f>
        <v>#N/A</v>
      </c>
      <c r="X494" s="178" t="e">
        <f>VLOOKUP(S494,'標準報酬表(R2.9～)'!A:I,8)</f>
        <v>#N/A</v>
      </c>
      <c r="Y494" s="178" t="e">
        <f>VLOOKUP(S494,'標準報酬表(R2.9～)'!A:I,9)</f>
        <v>#N/A</v>
      </c>
      <c r="Z494" s="298"/>
      <c r="AA494" s="305"/>
      <c r="AB494" s="305"/>
      <c r="AC494" s="305"/>
      <c r="AD494" s="305"/>
      <c r="AE494" s="7"/>
      <c r="AF494" s="307"/>
      <c r="AG494" s="308"/>
      <c r="AH494" s="309"/>
      <c r="AI494" s="310"/>
      <c r="AJ494" s="7"/>
      <c r="AK494" s="7"/>
      <c r="AL494" s="7"/>
      <c r="AN494" s="7"/>
      <c r="AO494" s="7"/>
      <c r="AP494" s="7"/>
      <c r="AQ494" s="7"/>
      <c r="AR494" s="7"/>
      <c r="AS494" s="7"/>
      <c r="AT494" s="280">
        <v>1</v>
      </c>
      <c r="AU494" s="298"/>
      <c r="AV494" s="298"/>
    </row>
    <row r="495" spans="1:48">
      <c r="A495" s="296"/>
      <c r="B495" s="297"/>
      <c r="C495" s="298"/>
      <c r="D495" s="178">
        <v>2</v>
      </c>
      <c r="E495" s="178"/>
      <c r="F495" s="298"/>
      <c r="G495" s="302"/>
      <c r="H495" s="298"/>
      <c r="I495" s="298"/>
      <c r="J495" s="178"/>
      <c r="K495" s="303"/>
      <c r="L495" s="244"/>
      <c r="M495" s="303">
        <v>0</v>
      </c>
      <c r="N495" s="298"/>
      <c r="O495" s="315"/>
      <c r="P495" s="298"/>
      <c r="Q495" s="298"/>
      <c r="R495" s="298"/>
      <c r="S495" s="178">
        <f t="shared" si="11"/>
        <v>0</v>
      </c>
      <c r="T495" s="178" t="e">
        <f>VLOOKUP(S495,'標準報酬表(R2.9～)'!A:I,3)</f>
        <v>#N/A</v>
      </c>
      <c r="U495" s="178" t="e">
        <f>VLOOKUP(S495,'標準報酬表(R2.9～)'!A:I,4)</f>
        <v>#N/A</v>
      </c>
      <c r="V495" s="178" t="e">
        <f>VLOOKUP(S495,'標準報酬表(R2.9～)'!A:I,6)</f>
        <v>#N/A</v>
      </c>
      <c r="W495" s="178" t="e">
        <f>VLOOKUP(S495,'標準報酬表(R2.9～)'!A:I,7)</f>
        <v>#N/A</v>
      </c>
      <c r="X495" s="178" t="e">
        <f>VLOOKUP(S495,'標準報酬表(R2.9～)'!A:I,8)</f>
        <v>#N/A</v>
      </c>
      <c r="Y495" s="178" t="e">
        <f>VLOOKUP(S495,'標準報酬表(R2.9～)'!A:I,9)</f>
        <v>#N/A</v>
      </c>
      <c r="Z495" s="298"/>
      <c r="AA495" s="305"/>
      <c r="AB495" s="305"/>
      <c r="AC495" s="305"/>
      <c r="AD495" s="305"/>
      <c r="AE495" s="7"/>
      <c r="AF495" s="307"/>
      <c r="AG495" s="308"/>
      <c r="AH495" s="309"/>
      <c r="AI495" s="310"/>
      <c r="AJ495" s="7"/>
      <c r="AK495" s="7"/>
      <c r="AL495" s="7"/>
      <c r="AN495" s="7"/>
      <c r="AO495" s="7"/>
      <c r="AP495" s="7"/>
      <c r="AQ495" s="7"/>
      <c r="AR495" s="7"/>
      <c r="AS495" s="7"/>
      <c r="AT495" s="280">
        <v>1</v>
      </c>
      <c r="AU495" s="298"/>
      <c r="AV495" s="298"/>
    </row>
    <row r="496" spans="1:48">
      <c r="A496" s="296"/>
      <c r="B496" s="297"/>
      <c r="C496" s="298"/>
      <c r="D496" s="178">
        <v>2</v>
      </c>
      <c r="E496" s="178"/>
      <c r="F496" s="298"/>
      <c r="G496" s="302"/>
      <c r="H496" s="298"/>
      <c r="I496" s="298"/>
      <c r="J496" s="178"/>
      <c r="K496" s="303"/>
      <c r="L496" s="244"/>
      <c r="M496" s="303">
        <v>0</v>
      </c>
      <c r="N496" s="298"/>
      <c r="O496" s="315"/>
      <c r="P496" s="298"/>
      <c r="Q496" s="298"/>
      <c r="R496" s="298"/>
      <c r="S496" s="178">
        <f t="shared" si="11"/>
        <v>0</v>
      </c>
      <c r="T496" s="178" t="e">
        <f>VLOOKUP(S496,'標準報酬表(R2.9～)'!A:I,3)</f>
        <v>#N/A</v>
      </c>
      <c r="U496" s="178" t="e">
        <f>VLOOKUP(S496,'標準報酬表(R2.9～)'!A:I,4)</f>
        <v>#N/A</v>
      </c>
      <c r="V496" s="178" t="e">
        <f>VLOOKUP(S496,'標準報酬表(R2.9～)'!A:I,6)</f>
        <v>#N/A</v>
      </c>
      <c r="W496" s="178" t="e">
        <f>VLOOKUP(S496,'標準報酬表(R2.9～)'!A:I,7)</f>
        <v>#N/A</v>
      </c>
      <c r="X496" s="178" t="e">
        <f>VLOOKUP(S496,'標準報酬表(R2.9～)'!A:I,8)</f>
        <v>#N/A</v>
      </c>
      <c r="Y496" s="178" t="e">
        <f>VLOOKUP(S496,'標準報酬表(R2.9～)'!A:I,9)</f>
        <v>#N/A</v>
      </c>
      <c r="Z496" s="298"/>
      <c r="AA496" s="305"/>
      <c r="AB496" s="305"/>
      <c r="AC496" s="305"/>
      <c r="AD496" s="305"/>
      <c r="AE496" s="7"/>
      <c r="AF496" s="307"/>
      <c r="AG496" s="308"/>
      <c r="AH496" s="309"/>
      <c r="AI496" s="310"/>
      <c r="AJ496" s="7"/>
      <c r="AK496" s="7"/>
      <c r="AL496" s="7"/>
      <c r="AN496" s="7"/>
      <c r="AO496" s="7"/>
      <c r="AP496" s="7"/>
      <c r="AQ496" s="7"/>
      <c r="AR496" s="7"/>
      <c r="AS496" s="7"/>
      <c r="AT496" s="280">
        <v>1</v>
      </c>
      <c r="AU496" s="298"/>
      <c r="AV496" s="298"/>
    </row>
    <row r="497" spans="1:48">
      <c r="A497" s="296"/>
      <c r="B497" s="297"/>
      <c r="C497" s="298"/>
      <c r="D497" s="178">
        <v>2</v>
      </c>
      <c r="E497" s="178"/>
      <c r="F497" s="298"/>
      <c r="G497" s="302"/>
      <c r="H497" s="298"/>
      <c r="I497" s="298"/>
      <c r="J497" s="178"/>
      <c r="K497" s="303"/>
      <c r="L497" s="244"/>
      <c r="M497" s="303">
        <v>0</v>
      </c>
      <c r="N497" s="298"/>
      <c r="O497" s="315"/>
      <c r="P497" s="298"/>
      <c r="Q497" s="298"/>
      <c r="R497" s="298"/>
      <c r="S497" s="178">
        <f t="shared" si="11"/>
        <v>0</v>
      </c>
      <c r="T497" s="178" t="e">
        <f>VLOOKUP(S497,'標準報酬表(R2.9～)'!A:I,3)</f>
        <v>#N/A</v>
      </c>
      <c r="U497" s="178" t="e">
        <f>VLOOKUP(S497,'標準報酬表(R2.9～)'!A:I,4)</f>
        <v>#N/A</v>
      </c>
      <c r="V497" s="178" t="e">
        <f>VLOOKUP(S497,'標準報酬表(R2.9～)'!A:I,6)</f>
        <v>#N/A</v>
      </c>
      <c r="W497" s="178" t="e">
        <f>VLOOKUP(S497,'標準報酬表(R2.9～)'!A:I,7)</f>
        <v>#N/A</v>
      </c>
      <c r="X497" s="178" t="e">
        <f>VLOOKUP(S497,'標準報酬表(R2.9～)'!A:I,8)</f>
        <v>#N/A</v>
      </c>
      <c r="Y497" s="178" t="e">
        <f>VLOOKUP(S497,'標準報酬表(R2.9～)'!A:I,9)</f>
        <v>#N/A</v>
      </c>
      <c r="Z497" s="298"/>
      <c r="AA497" s="305"/>
      <c r="AB497" s="305"/>
      <c r="AC497" s="305"/>
      <c r="AD497" s="305"/>
      <c r="AE497" s="7"/>
      <c r="AF497" s="307"/>
      <c r="AG497" s="308"/>
      <c r="AH497" s="309"/>
      <c r="AI497" s="310"/>
      <c r="AJ497" s="7"/>
      <c r="AK497" s="7"/>
      <c r="AL497" s="7"/>
      <c r="AN497" s="7"/>
      <c r="AO497" s="7"/>
      <c r="AP497" s="7"/>
      <c r="AQ497" s="7"/>
      <c r="AR497" s="7"/>
      <c r="AS497" s="7"/>
      <c r="AT497" s="280">
        <v>1</v>
      </c>
      <c r="AU497" s="298"/>
      <c r="AV497" s="298"/>
    </row>
    <row r="498" spans="1:48">
      <c r="A498" s="296"/>
      <c r="B498" s="297"/>
      <c r="C498" s="298"/>
      <c r="D498" s="178">
        <v>2</v>
      </c>
      <c r="E498" s="178"/>
      <c r="F498" s="298"/>
      <c r="G498" s="302"/>
      <c r="H498" s="298"/>
      <c r="I498" s="298"/>
      <c r="J498" s="178"/>
      <c r="K498" s="303"/>
      <c r="L498" s="244"/>
      <c r="M498" s="303">
        <v>0</v>
      </c>
      <c r="N498" s="298"/>
      <c r="O498" s="315"/>
      <c r="P498" s="298"/>
      <c r="Q498" s="298"/>
      <c r="R498" s="298"/>
      <c r="S498" s="178">
        <f t="shared" si="11"/>
        <v>0</v>
      </c>
      <c r="T498" s="178" t="e">
        <f>VLOOKUP(S498,'標準報酬表(R2.9～)'!A:I,3)</f>
        <v>#N/A</v>
      </c>
      <c r="U498" s="178" t="e">
        <f>VLOOKUP(S498,'標準報酬表(R2.9～)'!A:I,4)</f>
        <v>#N/A</v>
      </c>
      <c r="V498" s="178" t="e">
        <f>VLOOKUP(S498,'標準報酬表(R2.9～)'!A:I,6)</f>
        <v>#N/A</v>
      </c>
      <c r="W498" s="178" t="e">
        <f>VLOOKUP(S498,'標準報酬表(R2.9～)'!A:I,7)</f>
        <v>#N/A</v>
      </c>
      <c r="X498" s="178" t="e">
        <f>VLOOKUP(S498,'標準報酬表(R2.9～)'!A:I,8)</f>
        <v>#N/A</v>
      </c>
      <c r="Y498" s="178" t="e">
        <f>VLOOKUP(S498,'標準報酬表(R2.9～)'!A:I,9)</f>
        <v>#N/A</v>
      </c>
      <c r="Z498" s="298"/>
      <c r="AA498" s="305"/>
      <c r="AB498" s="305"/>
      <c r="AC498" s="305"/>
      <c r="AD498" s="305"/>
      <c r="AE498" s="7"/>
      <c r="AF498" s="307"/>
      <c r="AG498" s="308"/>
      <c r="AH498" s="309"/>
      <c r="AI498" s="310"/>
      <c r="AJ498" s="7"/>
      <c r="AK498" s="7"/>
      <c r="AL498" s="7"/>
      <c r="AN498" s="7"/>
      <c r="AO498" s="7"/>
      <c r="AP498" s="7"/>
      <c r="AQ498" s="7"/>
      <c r="AR498" s="7"/>
      <c r="AS498" s="7"/>
      <c r="AT498" s="280">
        <v>1</v>
      </c>
      <c r="AU498" s="298"/>
      <c r="AV498" s="298"/>
    </row>
    <row r="499" spans="1:48">
      <c r="A499" s="296"/>
      <c r="B499" s="297"/>
      <c r="C499" s="298"/>
      <c r="D499" s="178">
        <v>2</v>
      </c>
      <c r="E499" s="178"/>
      <c r="F499" s="298"/>
      <c r="G499" s="302"/>
      <c r="H499" s="298"/>
      <c r="I499" s="298"/>
      <c r="J499" s="178"/>
      <c r="K499" s="303"/>
      <c r="L499" s="244"/>
      <c r="M499" s="303">
        <v>0</v>
      </c>
      <c r="N499" s="298"/>
      <c r="O499" s="315"/>
      <c r="P499" s="298"/>
      <c r="Q499" s="298"/>
      <c r="R499" s="298"/>
      <c r="S499" s="178">
        <f t="shared" si="11"/>
        <v>0</v>
      </c>
      <c r="T499" s="178" t="e">
        <f>VLOOKUP(S499,'標準報酬表(R2.9～)'!A:I,3)</f>
        <v>#N/A</v>
      </c>
      <c r="U499" s="178" t="e">
        <f>VLOOKUP(S499,'標準報酬表(R2.9～)'!A:I,4)</f>
        <v>#N/A</v>
      </c>
      <c r="V499" s="178" t="e">
        <f>VLOOKUP(S499,'標準報酬表(R2.9～)'!A:I,6)</f>
        <v>#N/A</v>
      </c>
      <c r="W499" s="178" t="e">
        <f>VLOOKUP(S499,'標準報酬表(R2.9～)'!A:I,7)</f>
        <v>#N/A</v>
      </c>
      <c r="X499" s="178" t="e">
        <f>VLOOKUP(S499,'標準報酬表(R2.9～)'!A:I,8)</f>
        <v>#N/A</v>
      </c>
      <c r="Y499" s="178" t="e">
        <f>VLOOKUP(S499,'標準報酬表(R2.9～)'!A:I,9)</f>
        <v>#N/A</v>
      </c>
      <c r="Z499" s="298"/>
      <c r="AA499" s="305"/>
      <c r="AB499" s="305"/>
      <c r="AC499" s="305"/>
      <c r="AD499" s="305"/>
      <c r="AE499" s="7"/>
      <c r="AF499" s="307"/>
      <c r="AG499" s="308"/>
      <c r="AH499" s="309"/>
      <c r="AI499" s="310"/>
      <c r="AJ499" s="7"/>
      <c r="AK499" s="7"/>
      <c r="AL499" s="7"/>
      <c r="AN499" s="7"/>
      <c r="AO499" s="7"/>
      <c r="AP499" s="7"/>
      <c r="AQ499" s="7"/>
      <c r="AR499" s="7"/>
      <c r="AS499" s="7"/>
      <c r="AT499" s="280">
        <v>1</v>
      </c>
      <c r="AU499" s="298"/>
      <c r="AV499" s="298"/>
    </row>
    <row r="500" spans="1:48">
      <c r="A500" s="296"/>
      <c r="B500" s="297"/>
      <c r="C500" s="298"/>
      <c r="D500" s="178">
        <v>2</v>
      </c>
      <c r="E500" s="178"/>
      <c r="F500" s="298"/>
      <c r="G500" s="302"/>
      <c r="H500" s="298"/>
      <c r="I500" s="298"/>
      <c r="J500" s="178"/>
      <c r="K500" s="303"/>
      <c r="L500" s="244"/>
      <c r="M500" s="303">
        <v>0</v>
      </c>
      <c r="N500" s="298"/>
      <c r="O500" s="315"/>
      <c r="P500" s="298"/>
      <c r="Q500" s="298"/>
      <c r="R500" s="298"/>
      <c r="S500" s="178">
        <f t="shared" si="11"/>
        <v>0</v>
      </c>
      <c r="T500" s="178" t="e">
        <f>VLOOKUP(S500,'標準報酬表(R2.9～)'!A:I,3)</f>
        <v>#N/A</v>
      </c>
      <c r="U500" s="178" t="e">
        <f>VLOOKUP(S500,'標準報酬表(R2.9～)'!A:I,4)</f>
        <v>#N/A</v>
      </c>
      <c r="V500" s="178" t="e">
        <f>VLOOKUP(S500,'標準報酬表(R2.9～)'!A:I,6)</f>
        <v>#N/A</v>
      </c>
      <c r="W500" s="178" t="e">
        <f>VLOOKUP(S500,'標準報酬表(R2.9～)'!A:I,7)</f>
        <v>#N/A</v>
      </c>
      <c r="X500" s="178" t="e">
        <f>VLOOKUP(S500,'標準報酬表(R2.9～)'!A:I,8)</f>
        <v>#N/A</v>
      </c>
      <c r="Y500" s="178" t="e">
        <f>VLOOKUP(S500,'標準報酬表(R2.9～)'!A:I,9)</f>
        <v>#N/A</v>
      </c>
      <c r="Z500" s="298"/>
      <c r="AA500" s="305"/>
      <c r="AB500" s="305"/>
      <c r="AC500" s="305"/>
      <c r="AD500" s="305"/>
      <c r="AE500" s="7"/>
      <c r="AF500" s="307"/>
      <c r="AG500" s="308"/>
      <c r="AH500" s="309"/>
      <c r="AI500" s="310"/>
      <c r="AJ500" s="7"/>
      <c r="AK500" s="7"/>
      <c r="AL500" s="7"/>
      <c r="AN500" s="7"/>
      <c r="AO500" s="7"/>
      <c r="AP500" s="7"/>
      <c r="AQ500" s="7"/>
      <c r="AR500" s="7"/>
      <c r="AS500" s="7"/>
      <c r="AT500" s="280">
        <v>1</v>
      </c>
      <c r="AU500" s="298"/>
      <c r="AV500" s="298"/>
    </row>
  </sheetData>
  <customSheetViews>
    <customSheetView guid="{6182E71F-ADEF-4B9F-A50F-F75EAA71BE32}">
      <pane ySplit="1" topLeftCell="A2" activePane="bottomLeft" state="frozen"/>
      <selection pane="bottomLeft" activeCell="H4" sqref="H4"/>
      <pageMargins left="0.70866141732283472" right="0.70866141732283472" top="0.74803149606299213" bottom="0.74803149606299213" header="0.31496062992125984" footer="0.31496062992125984"/>
      <pageSetup paperSize="9" orientation="landscape" r:id="rId1"/>
      <headerFooter>
        <oddHeader>&amp;L&amp;12&amp;A</oddHeader>
        <oddFooter>&amp;L&amp;Z&amp;F</oddFooter>
      </headerFooter>
    </customSheetView>
  </customSheetViews>
  <phoneticPr fontId="1"/>
  <conditionalFormatting sqref="F1:F1048576">
    <cfRule type="expression" dxfId="7" priority="13">
      <formula>LEN(INDIRECT(ADDRESS(ROW(),COLUMN())))&gt;18</formula>
    </cfRule>
  </conditionalFormatting>
  <conditionalFormatting sqref="G1:G1048576">
    <cfRule type="expression" dxfId="6" priority="11">
      <formula>LEN(INDIRECT(ADDRESS(ROW(),COLUMN())))&gt;12</formula>
    </cfRule>
  </conditionalFormatting>
  <conditionalFormatting sqref="I1:I1048576">
    <cfRule type="cellIs" dxfId="5" priority="5" operator="between">
      <formula>19000000</formula>
      <formula>20999999</formula>
    </cfRule>
  </conditionalFormatting>
  <conditionalFormatting sqref="AA1:AB1048576">
    <cfRule type="expression" dxfId="4" priority="7">
      <formula>LEN(INDIRECT(ADDRESS(ROW(),COLUMN())))&gt;15</formula>
    </cfRule>
  </conditionalFormatting>
  <conditionalFormatting sqref="AC1:AD1048576">
    <cfRule type="expression" dxfId="3" priority="6">
      <formula>LEN(INDIRECT(ADDRESS(ROW(),COLUMN())))&gt;30</formula>
    </cfRule>
  </conditionalFormatting>
  <conditionalFormatting sqref="AU2:AU500">
    <cfRule type="expression" dxfId="2" priority="14">
      <formula>C2&gt;=22</formula>
    </cfRule>
  </conditionalFormatting>
  <dataValidations xWindow="895" yWindow="328" count="37">
    <dataValidation type="custom" imeMode="hiragana" operator="lessThanOrEqual" allowBlank="1" showInputMessage="1" showErrorMessage="1" errorTitle="文字数オーバー" error="15字以内で入力してください" promptTitle="任意（15字以内）" prompt="”住所２”以降の入力" sqref="AB1 AB501:AB1048576" xr:uid="{00000000-0002-0000-0000-000000000000}">
      <formula1>"AND((AB:AB)=JIS(AB:AB))"</formula1>
    </dataValidation>
    <dataValidation type="textLength" imeMode="hiragana" operator="lessThanOrEqual" allowBlank="1" showInputMessage="1" showErrorMessage="1" errorTitle="文字数オーバー" error="12字以内で入力してください。_x000a_（姓と名の間にはスペース）" promptTitle="必須（12字以内）" prompt="姓と名の間にはスペース" sqref="G1 G501:G1048576" xr:uid="{00000000-0002-0000-0000-000001000000}">
      <formula1>12</formula1>
    </dataValidation>
    <dataValidation type="custom" imeMode="halfKatakana" allowBlank="1" showInputMessage="1" showErrorMessage="1" errorTitle="半角ｶﾅで入力してください" error="【注意点】_x000a_・姓と名の間にはスペース_x000a_・半角ｶﾅで入力_x000a_・１８字以内_x000a_・１８字以上の場合は、追加で共済組合へ様式を提出すること" promptTitle="半角ｶﾅで入力してください" prompt="【注意点】_x000a_・姓と名の間にはスペース_x000a_・半角ｶﾅで入力_x000a_・１８字以内_x000a_・１８字以上の場合は、追加で共済組合へ様式を提出すること" sqref="F2:F500" xr:uid="{00000000-0002-0000-0000-000002000000}">
      <formula1>LEN(F2)=LENB(F2)</formula1>
    </dataValidation>
    <dataValidation type="custom" imeMode="hiragana" operator="lessThanOrEqual" allowBlank="1" showInputMessage="1" showErrorMessage="1" errorTitle="文字数オーバー" error="12字以内で入力してください。_x000a_（姓と名の間にはスペース）" promptTitle="必須（12字以内）" prompt="姓と名の間にはスペース" sqref="G2:G500" xr:uid="{00000000-0002-0000-0000-000003000000}">
      <formula1>AND(G2=DBCS(G2))</formula1>
    </dataValidation>
    <dataValidation type="whole" imeMode="off" allowBlank="1" showInputMessage="1" showErrorMessage="1" promptTitle="必須" prompt="｢2｣固定" sqref="D1" xr:uid="{00000000-0002-0000-0000-000004000000}">
      <formula1>1</formula1>
      <formula2>2</formula2>
    </dataValidation>
    <dataValidation type="custom" imeMode="halfKatakana" operator="lessThanOrEqual" showInputMessage="1" showErrorMessage="1" errorTitle="半角ｶﾅにて入力（30字以内）" error="30字以内で入力してください。_x000a_市区町村名は不要。_x000a_丁目、番地､マンション名等も省略可_x000a_（例：1丁目2番3号〇〇ﾏﾝｼｮﾝ405→1-2-3-405）" promptTitle="半角ｶﾅにて入力（30字以内）" prompt="市区町村名は不要。_x000a_丁目、番地等も省略可_x000a_（例：1丁目2番3号〇〇ﾏﾝｼｮﾝ405→1-2-3-405）" sqref="AC2:AC500" xr:uid="{00000000-0002-0000-0000-000005000000}">
      <formula1>LEN(AC2)=LENB(AC2)</formula1>
    </dataValidation>
    <dataValidation imeMode="off" allowBlank="1" showInputMessage="1" showErrorMessage="1" sqref="J1:J1048576" xr:uid="{00000000-0002-0000-0000-000006000000}"/>
    <dataValidation type="custom" imeMode="halfKatakana" operator="lessThanOrEqual" showInputMessage="1" showErrorMessage="1" errorTitle="文字数オーバー" error="30字以内で入力してください。_x000a_（マンション名等省略可）" promptTitle="任意（30字以内）" prompt="マンション名等入らない場合、省略可" sqref="AD1 AD501:AD1048576" xr:uid="{00000000-0002-0000-0000-000007000000}">
      <formula1>AND((AD:AD)=ASC(AD:AD))</formula1>
    </dataValidation>
    <dataValidation type="list" imeMode="off" allowBlank="1" showInputMessage="1" showErrorMessage="1" error="コード表を確認してください_x000a_コード表は別シート『Ⅲ事由別必須（取得）参照のこと』" promptTitle="必須（21~26）" prompt="「Ⅲ事由別必須（取得）」Sheet参照_x000a_新番号取得の場合､21~23_x000a_以前付番した番号の再付番_x000a_24~26(同一人物に限る)" sqref="C1:C1048576" xr:uid="{00000000-0002-0000-0000-000008000000}">
      <formula1>"21,22,23,24,25,26"</formula1>
    </dataValidation>
    <dataValidation type="whole" imeMode="off" allowBlank="1" showInputMessage="1" showErrorMessage="1" error="和暦（3昭和、4平成）＋年月日を入力してください。" promptTitle="必須" prompt="元号（昭和(3)、平成(4)）＋年月日を入力_x000a_（例：H10.8.20→4100820）" sqref="I1:I1048576" xr:uid="{00000000-0002-0000-0000-000009000000}">
      <formula1>3150101</formula1>
      <formula2>4310430</formula2>
    </dataValidation>
    <dataValidation type="whole" imeMode="off" allowBlank="1" showInputMessage="1" showErrorMessage="1" error="桁数を確認してください。_x000a_（ハイフン不要）" promptTitle="該当者のみ必須" prompt="「短期組合員」「20歳未満」を除き入力のこと（ハイフンは不要）" sqref="L1:L1048576" xr:uid="{00000000-0002-0000-0000-00000A000000}">
      <formula1>1</formula1>
      <formula2>9999999999</formula2>
    </dataValidation>
    <dataValidation type="whole" imeMode="off" operator="lessThanOrEqual" allowBlank="1" showInputMessage="1" showErrorMessage="1" error="桁数を確認してください。_x000a_（ハイフン不要）" promptTitle="必須（7桁）" prompt="ハイフン不要" sqref="Z1:Z1048576" xr:uid="{00000000-0002-0000-0000-00000B000000}">
      <formula1>9999999</formula1>
    </dataValidation>
    <dataValidation type="whole" imeMode="off" operator="lessThanOrEqual" allowBlank="1" showInputMessage="1" showErrorMessage="1" error="4桁で入力してください。" promptTitle="必須（4桁）" prompt="全銀協加盟金融機関のみ" sqref="AF1:AF1048576" xr:uid="{00000000-0002-0000-0000-00000C000000}">
      <formula1>9999</formula1>
    </dataValidation>
    <dataValidation type="whole" imeMode="off" operator="lessThanOrEqual" allowBlank="1" showInputMessage="1" showErrorMessage="1" error="3桁で入力してください。" promptTitle="必須（3桁）" prompt="全銀協加盟金融機関のみ" sqref="AG1:AG1048576" xr:uid="{00000000-0002-0000-0000-00000D000000}">
      <formula1>999</formula1>
    </dataValidation>
    <dataValidation type="whole" imeMode="off" operator="lessThanOrEqual" allowBlank="1" showInputMessage="1" showErrorMessage="1" error="７桁以内で入力してください。" promptTitle="必須（７桁）" prompt="（7桁表示設定済）" sqref="AH1:AH1048576" xr:uid="{00000000-0002-0000-0000-00000E000000}">
      <formula1>9999999</formula1>
    </dataValidation>
    <dataValidation type="list" imeMode="off" allowBlank="1" showInputMessage="1" showErrorMessage="1" errorTitle="コードエラー" error="ゆうちょ銀行：0_x000a_その他：1（普通預金）" promptTitle="必須" prompt="ゆうちょ銀行：0_x000a_その他：1（普通預金）" sqref="AI1:AI1048576" xr:uid="{00000000-0002-0000-0000-00000F000000}">
      <formula1>"0,1"</formula1>
    </dataValidation>
    <dataValidation type="whole" operator="lessThanOrEqual" allowBlank="1" showInputMessage="1" showErrorMessage="1" errorTitle="桁数オーバー" error="桁数を確認してください。_x000a_（1000円単位の「,」不要）" promptTitle="必須" prompt="1000円単位の「,」不要" sqref="R1:R1048576" xr:uid="{00000000-0002-0000-0000-000010000000}">
      <formula1>999999</formula1>
    </dataValidation>
    <dataValidation type="whole" imeMode="off" operator="lessThanOrEqual" allowBlank="1" showInputMessage="1" showErrorMessage="1" error="桁数等再確認してください。" promptTitle="必須" prompt="組合員番号を入力_x000a_（前組合員の番号より引き続いていること）" sqref="B1:B1048576" xr:uid="{00000000-0002-0000-0000-000011000000}">
      <formula1>99999</formula1>
    </dataValidation>
    <dataValidation type="custom" imeMode="halfKatakana" operator="lessThanOrEqual" showInputMessage="1" showErrorMessage="1" errorTitle="半角ｶﾅにて入力（30字以内）" error="30字以内で入力してください。_x000a_市区町村名は不要。_x000a_丁目、番地､マンション名等も省略可_x000a_（例：1丁目2番3号〇〇ﾏﾝｼｮﾝ405→1-2-3-405）" promptTitle="半角ｶﾅにて入力（30字以内）" prompt="市区町村名は不要。_x000a_丁目、番地等も省略可_x000a_（例：1丁目2番3号〇〇ﾏﾝｼｮﾝ405→1-2-3-405）" sqref="AC1 AC501:AC1048576" xr:uid="{00000000-0002-0000-0000-000012000000}">
      <formula1>AND((AC:AC)=ASC(AC:AC))</formula1>
    </dataValidation>
    <dataValidation type="whole" imeMode="off" allowBlank="1" showInputMessage="1" showErrorMessage="1" error="記号3桁を入力してください。" promptTitle="必須" prompt="記号（所属所番号）入力" sqref="A1:A1048576" xr:uid="{00000000-0002-0000-0000-000013000000}">
      <formula1>2</formula1>
      <formula2>99999</formula2>
    </dataValidation>
    <dataValidation type="whole" imeMode="off" operator="equal" allowBlank="1" showInputMessage="1" showErrorMessage="1" promptTitle="必須" prompt="｢2｣固定" sqref="D2:D1048576" xr:uid="{00000000-0002-0000-0000-000014000000}">
      <formula1>2</formula1>
    </dataValidation>
    <dataValidation type="whole" imeMode="off" allowBlank="1" showInputMessage="1" showErrorMessage="1" error="日付（元号＋桁数）を確認してください。" promptTitle="必須" prompt="令和(5)＋年月日を入力_x000a_（例：R4.10.1→5041001）" sqref="E1:E1048576" xr:uid="{00000000-0002-0000-0000-000015000000}">
      <formula1>5020201</formula1>
      <formula2>5500401</formula2>
    </dataValidation>
    <dataValidation imeMode="off" allowBlank="1" showInputMessage="1" showErrorMessage="1" promptTitle="必須" prompt="事前にお届けいただいた企業コードを入力してください。_x000a_（月例納付書が「00」「01」に分類されます。）" sqref="M1:M1048576" xr:uid="{00000000-0002-0000-0000-000016000000}"/>
    <dataValidation imeMode="off" allowBlank="1" showInputMessage="1" showErrorMessage="1" promptTitle="必須（利用所属所のみ。12桁以内）" prompt="各種帳票を部課署番号順に出力することを希望する所属所は事前に共済組合まで連絡のこと" sqref="N1:N1048576" xr:uid="{00000000-0002-0000-0000-000017000000}"/>
    <dataValidation type="whole" imeMode="off" operator="lessThanOrEqual" allowBlank="1" showInputMessage="1" showErrorMessage="1" promptTitle="必須" prompt="1000単位の「,」不要" sqref="Q1:Q1048576" xr:uid="{00000000-0002-0000-0000-000018000000}">
      <formula1>1999999</formula1>
    </dataValidation>
    <dataValidation imeMode="off" allowBlank="1" showInputMessage="1" showErrorMessage="1" promptTitle="必須" prompt="「1」固定" sqref="AT1:AT1048576" xr:uid="{00000000-0002-0000-0000-000019000000}"/>
    <dataValidation allowBlank="1" showInputMessage="1" showErrorMessage="1" promptTitle="入力不要" prompt="固定的給与＋非固定的給与にて自動計算" sqref="S1:Y1048576" xr:uid="{00000000-0002-0000-0000-00001A000000}"/>
    <dataValidation imeMode="hiragana" allowBlank="1" showInputMessage="1" showErrorMessage="1" promptTitle="就職前に公務員期間がある人のみ" prompt="就職日の前日に福岡県市町村共済加入…C（異動事由）＝22_x000a_その他公務員の前歴あり…C=23_x000a_（C列が22．23の場合、網掛けが表示されます。直近の職場名を記入してください）_x000a_※22（内部転入）…「資格取得届書」ではなく「組合員異動報告書」を提出してください。" sqref="AU1:AU1048576" xr:uid="{00000000-0002-0000-0000-00001B000000}"/>
    <dataValidation type="list" imeMode="off" allowBlank="1" showInputMessage="1" showErrorMessage="1" prompt="組合員証発送時の参考として、「被扶養者申告書」を同時に提出される場合は「1」を入力してください。" sqref="AV1:AV1048576" xr:uid="{00000000-0002-0000-0000-00001C000000}">
      <formula1>"1"</formula1>
    </dataValidation>
    <dataValidation type="custom" errorStyle="warning" imeMode="hiragana" allowBlank="1" showInputMessage="1" showErrorMessage="1" errorTitle="市区町村名は不要。又は半角文字が含まれています。" error="市区町村名は不要。又は半角文字が含まれています。_x000a__x000a_以降のみ入力（入らない場合”住所３”へ）_x000a_必須（15字以内）" promptTitle="市区町村名は不要。又は半角文字が含まれています。" prompt="市区町村名は不要。_x000a_以降のみ入力（入らない場合”住所３”へ）_x000a_必須（15字以内）" sqref="AA1 AA501:AA1048576" xr:uid="{00000000-0002-0000-0000-00001D000000}">
      <formula1>AND((AA:AA)=DBCS(AA:AA))*NOT(OR(COUNTIF(AA:AA,"*県*"),COUNTIF(AA:AA,"*区*"),COUNTIF(AA:AA,"*市*"),COUNTIF(AA:AA,"*町*")))</formula1>
    </dataValidation>
    <dataValidation type="custom" imeMode="halfKatakana" allowBlank="1" showInputMessage="1" showErrorMessage="1" errorTitle="半角ｶﾅで入力してください" error="【注意点】_x000a_・姓と名の間にはスペース_x000a_・半角ｶﾅで入力_x000a_・１８字以内_x000a_・１８字以上の場合は、追加で共済組合へ様式を提出すること" promptTitle="半角ｶﾅで入力してください" prompt="【注意点】_x000a_・姓と名の間にはスペース_x000a_・半角ｶﾅで入力_x000a_・１８字以内_x000a_・１８字以上の場合は、追加で共済組合へ様式を提出すること" sqref="F1 F501:F1048576" xr:uid="{00000000-0002-0000-0000-00001E000000}">
      <formula1>LEN(F:F)=LENB(F:F)</formula1>
    </dataValidation>
    <dataValidation type="whole" imeMode="halfAlpha" allowBlank="1" showInputMessage="1" showErrorMessage="1" errorTitle="性別は男性「1」又は女性「2」で入力" error="性別は男性「1」又は女性「2」で入力" promptTitle="性別は男性「1」又は女性「2」で入力" prompt="性別は男性「1」又は女性「2」で入力" sqref="H1:H1048576" xr:uid="{00000000-0002-0000-0000-00001F000000}">
      <formula1>1</formula1>
      <formula2>2</formula2>
    </dataValidation>
    <dataValidation type="custom" errorStyle="warning" imeMode="hiragana" allowBlank="1" showInputMessage="1" showErrorMessage="1" errorTitle="市区町村名は不要。又は半角文字が含まれています。" error="市区町村名は不要。又は半角文字が含まれています。_x000a__x000a_以降のみ入力（入らない場合”住所３”へ）_x000a_必須（15字以内）" promptTitle="市区町村名は不要。半角文字は使用しないでください。" prompt="市区町村名は不要。_x000a_以降のみ入力（入らない場合”住所３”へ）_x000a_必須（全角15字以内）" sqref="AA2:AA500" xr:uid="{00000000-0002-0000-0000-000020000000}">
      <formula1>AND((G2=DBCS(G2)))*NOT(OR(COUNTIF(AA:AA,"*県*"),COUNTIF(AA:AA,"*区*"),COUNTIF(AA:AA,"*市*"),COUNTIF(AA:AA,"*町*")))</formula1>
    </dataValidation>
    <dataValidation imeMode="off" allowBlank="1" showInputMessage="1" showErrorMessage="1" promptTitle="該当者のみ必須" prompt="事前にお届けいただいた会計支出科目コードを入力してください。_x000a_（会計支出科目コード毎に月例報告書が分類されます。）" sqref="O1:O1048576" xr:uid="{00000000-0002-0000-0000-000021000000}"/>
    <dataValidation type="custom" imeMode="hiragana" allowBlank="1" showInputMessage="1" showErrorMessage="1" errorTitle="文字数オーバー" error="任意（15字以内）_x000a__x000a_”住所２”以降の入力" promptTitle="”住所２”に入りきらない場合入力" prompt="全角15字以内" sqref="AB2:AB500" xr:uid="{00000000-0002-0000-0000-000022000000}">
      <formula1>AND(AB2=DBCS(AB2))</formula1>
    </dataValidation>
    <dataValidation type="custom" imeMode="halfKatakana" operator="lessThanOrEqual" showInputMessage="1" showErrorMessage="1" errorTitle="半角ｶﾅにて入力（30字以内）" error="マンション名等入らない場合、省略可" promptTitle="住所2に入りきらない場合入力" prompt="半角ｶﾅ30字以内_x000a_(マンション名等入らない場合、省略可)" sqref="AD2:AD500" xr:uid="{00000000-0002-0000-0000-000023000000}">
      <formula1>LEN(AD2)=LENB(AD2)</formula1>
    </dataValidation>
    <dataValidation type="whole" imeMode="halfAlpha" operator="equal" allowBlank="1" showInputMessage="1" showErrorMessage="1" error="「１」以外は入力できません。_x000a_" promptTitle="任意" prompt="資格確認書発行が必要な場合は「１」を入力してください。_x000a_保険証利用登録が済んでいる場合は発行できません。" sqref="AM1:AM1048576" xr:uid="{2221EC29-9434-4823-AB75-369771D9F3EF}">
      <formula1>1</formula1>
    </dataValidation>
  </dataValidations>
  <pageMargins left="0.70866141732283472" right="0.70866141732283472" top="0.74803149606299213" bottom="0.74803149606299213" header="0.31496062992125984" footer="0.31496062992125984"/>
  <pageSetup paperSize="9" orientation="landscape" cellComments="asDisplayed" r:id="rId2"/>
  <headerFooter>
    <oddHeader>&amp;L&amp;12&amp;A</oddHeader>
  </headerFooter>
  <legacyDrawing r:id="rId3"/>
  <extLst>
    <ext xmlns:x14="http://schemas.microsoft.com/office/spreadsheetml/2009/9/main" uri="{CCE6A557-97BC-4b89-ADB6-D9C93CAAB3DF}">
      <x14:dataValidations xmlns:xm="http://schemas.microsoft.com/office/excel/2006/main" xWindow="895" yWindow="328" count="2">
        <x14:dataValidation type="list" imeMode="off" allowBlank="1" showInputMessage="1" showErrorMessage="1" error="コード表を確認してください。" promptTitle="必須" prompt="「Ⅴ組合員種別等」Sheet参照" xr:uid="{00000000-0002-0000-0000-000026000000}">
          <x14:formula1>
            <xm:f>Ⅴ組合員種別等!$AE$3:$AE$17</xm:f>
          </x14:formula1>
          <xm:sqref>K1:K1048576</xm:sqref>
        </x14:dataValidation>
        <x14:dataValidation type="list" imeMode="off" allowBlank="1" showInputMessage="1" showErrorMessage="1" errorTitle="コードエラー" error="コード表を確認してください。" promptTitle="必須" prompt="「Ⅴ組合員種別等」Sheet参照" xr:uid="{00000000-0002-0000-0000-000027000000}">
          <x14:formula1>
            <xm:f>Ⅴ組合員種別等!$J$3:$J$35</xm:f>
          </x14:formula1>
          <xm:sqref>P1:P1048576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
  <sheetViews>
    <sheetView workbookViewId="0"/>
  </sheetViews>
  <sheetFormatPr defaultRowHeight="18.75"/>
  <sheetData/>
  <customSheetViews>
    <customSheetView guid="{6182E71F-ADEF-4B9F-A50F-F75EAA71BE32}">
      <pageMargins left="0.7" right="0.7" top="0.75" bottom="0.75" header="0.3" footer="0.3"/>
      <pageSetup paperSize="9" orientation="portrait" r:id="rId1"/>
    </customSheetView>
  </customSheetViews>
  <phoneticPr fontId="1"/>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AV51"/>
  <sheetViews>
    <sheetView workbookViewId="0">
      <pane ySplit="1" topLeftCell="A2" activePane="bottomLeft" state="frozen"/>
      <selection pane="bottomLeft" activeCell="AU1" sqref="AU1:AU1048576"/>
    </sheetView>
  </sheetViews>
  <sheetFormatPr defaultRowHeight="18.75"/>
  <cols>
    <col min="1" max="1" width="9" style="3"/>
    <col min="2" max="2" width="9.5" style="4" bestFit="1" customWidth="1"/>
    <col min="6" max="6" width="0.75" customWidth="1"/>
    <col min="7" max="7" width="17.25" customWidth="1"/>
    <col min="8" max="10" width="0.75" customWidth="1"/>
    <col min="11" max="11" width="0.75" style="5" customWidth="1"/>
    <col min="12" max="12" width="0.75" style="245" customWidth="1"/>
    <col min="13" max="31" width="0.75" customWidth="1"/>
    <col min="32" max="32" width="0.75" style="8" customWidth="1"/>
    <col min="33" max="33" width="0.75" style="9" customWidth="1"/>
    <col min="34" max="34" width="0.75" style="10" customWidth="1"/>
    <col min="35" max="35" width="0.75" style="248" customWidth="1"/>
    <col min="36" max="45" width="0.75" customWidth="1"/>
  </cols>
  <sheetData>
    <row r="1" spans="1:48" ht="37.5" customHeight="1">
      <c r="A1" s="183" t="s">
        <v>0</v>
      </c>
      <c r="B1" s="184" t="s">
        <v>1</v>
      </c>
      <c r="C1" s="185" t="s">
        <v>2</v>
      </c>
      <c r="D1" s="185" t="s">
        <v>3</v>
      </c>
      <c r="E1" s="185" t="s">
        <v>4</v>
      </c>
      <c r="F1" s="7" t="s">
        <v>5</v>
      </c>
      <c r="G1" s="7" t="s">
        <v>6</v>
      </c>
      <c r="H1" s="7" t="s">
        <v>7</v>
      </c>
      <c r="I1" s="7" t="s">
        <v>8</v>
      </c>
      <c r="J1" s="7" t="s">
        <v>9</v>
      </c>
      <c r="K1" s="266" t="s">
        <v>10</v>
      </c>
      <c r="L1" s="267" t="s">
        <v>11</v>
      </c>
      <c r="M1" s="7" t="s">
        <v>12</v>
      </c>
      <c r="N1" s="7" t="s">
        <v>13</v>
      </c>
      <c r="O1" s="7" t="s">
        <v>14</v>
      </c>
      <c r="P1" s="7" t="s">
        <v>15</v>
      </c>
      <c r="Q1" s="7" t="s">
        <v>16</v>
      </c>
      <c r="R1" s="7" t="s">
        <v>17</v>
      </c>
      <c r="S1" s="7" t="s">
        <v>18</v>
      </c>
      <c r="T1" s="268" t="s">
        <v>19</v>
      </c>
      <c r="U1" s="268" t="s">
        <v>20</v>
      </c>
      <c r="V1" s="269" t="s">
        <v>21</v>
      </c>
      <c r="W1" s="269" t="s">
        <v>22</v>
      </c>
      <c r="X1" s="268" t="s">
        <v>23</v>
      </c>
      <c r="Y1" s="268" t="s">
        <v>24</v>
      </c>
      <c r="Z1" s="270" t="s">
        <v>25</v>
      </c>
      <c r="AA1" s="270" t="s">
        <v>26</v>
      </c>
      <c r="AB1" s="270" t="s">
        <v>27</v>
      </c>
      <c r="AC1" s="270" t="s">
        <v>28</v>
      </c>
      <c r="AD1" s="270" t="s">
        <v>29</v>
      </c>
      <c r="AE1" s="246" t="s">
        <v>30</v>
      </c>
      <c r="AF1" s="271" t="s">
        <v>31</v>
      </c>
      <c r="AG1" s="272" t="s">
        <v>32</v>
      </c>
      <c r="AH1" s="273" t="s">
        <v>33</v>
      </c>
      <c r="AI1" s="274" t="s">
        <v>34</v>
      </c>
      <c r="AJ1" s="7"/>
      <c r="AK1" s="7"/>
      <c r="AL1" s="7"/>
      <c r="AM1" s="7"/>
      <c r="AN1" s="7"/>
      <c r="AO1" s="7"/>
      <c r="AP1" s="7"/>
      <c r="AQ1" s="7"/>
      <c r="AR1" s="7"/>
      <c r="AS1" s="7"/>
      <c r="AT1" s="275" t="s">
        <v>35</v>
      </c>
      <c r="AU1" s="281" t="s">
        <v>38</v>
      </c>
      <c r="AV1" s="282" t="s">
        <v>39</v>
      </c>
    </row>
    <row r="2" spans="1:48">
      <c r="A2" s="176"/>
      <c r="B2" s="177"/>
      <c r="C2" s="178"/>
      <c r="D2" s="178">
        <v>2</v>
      </c>
      <c r="E2" s="178"/>
      <c r="F2" s="178"/>
      <c r="G2" s="178"/>
      <c r="H2" s="178"/>
      <c r="I2" s="178"/>
      <c r="J2" s="178"/>
      <c r="K2" s="179"/>
      <c r="L2" s="244"/>
      <c r="M2" s="178"/>
      <c r="N2" s="178"/>
      <c r="O2" s="178"/>
      <c r="P2" s="178"/>
      <c r="Q2" s="178"/>
      <c r="R2" s="178"/>
      <c r="S2" s="178"/>
      <c r="T2" s="178"/>
      <c r="U2" s="178"/>
      <c r="V2" s="178"/>
      <c r="W2" s="178"/>
      <c r="X2" s="178"/>
      <c r="Y2" s="178"/>
      <c r="Z2" s="178"/>
      <c r="AA2" s="178"/>
      <c r="AB2" s="178"/>
      <c r="AC2" s="178"/>
      <c r="AD2" s="178"/>
      <c r="AE2" s="178"/>
      <c r="AF2" s="180"/>
      <c r="AG2" s="181"/>
      <c r="AH2" s="182"/>
      <c r="AI2" s="247"/>
      <c r="AJ2" s="178"/>
      <c r="AK2" s="178"/>
      <c r="AL2" s="178"/>
      <c r="AM2" s="178"/>
      <c r="AN2" s="178"/>
      <c r="AO2" s="178"/>
      <c r="AP2" s="178"/>
      <c r="AQ2" s="178"/>
      <c r="AR2" s="178"/>
      <c r="AS2" s="178"/>
      <c r="AT2" s="276">
        <v>1</v>
      </c>
      <c r="AU2" s="277"/>
      <c r="AV2" s="178"/>
    </row>
    <row r="3" spans="1:48">
      <c r="A3" s="176"/>
      <c r="B3" s="177"/>
      <c r="C3" s="178"/>
      <c r="D3" s="178">
        <v>2</v>
      </c>
      <c r="E3" s="178"/>
      <c r="F3" s="178"/>
      <c r="G3" s="178"/>
      <c r="H3" s="178"/>
      <c r="I3" s="178"/>
      <c r="J3" s="178"/>
      <c r="K3" s="179"/>
      <c r="L3" s="244"/>
      <c r="M3" s="178"/>
      <c r="N3" s="178"/>
      <c r="O3" s="178"/>
      <c r="P3" s="178"/>
      <c r="Q3" s="178"/>
      <c r="R3" s="178"/>
      <c r="S3" s="178"/>
      <c r="T3" s="178"/>
      <c r="U3" s="178"/>
      <c r="V3" s="178"/>
      <c r="W3" s="178"/>
      <c r="X3" s="178"/>
      <c r="Y3" s="178"/>
      <c r="Z3" s="178"/>
      <c r="AA3" s="178"/>
      <c r="AB3" s="178"/>
      <c r="AC3" s="178"/>
      <c r="AD3" s="178"/>
      <c r="AE3" s="178"/>
      <c r="AF3" s="180"/>
      <c r="AG3" s="181"/>
      <c r="AH3" s="182"/>
      <c r="AI3" s="247"/>
      <c r="AJ3" s="178"/>
      <c r="AK3" s="178"/>
      <c r="AL3" s="178"/>
      <c r="AM3" s="178"/>
      <c r="AN3" s="178"/>
      <c r="AO3" s="178"/>
      <c r="AP3" s="178"/>
      <c r="AQ3" s="178"/>
      <c r="AR3" s="178"/>
      <c r="AS3" s="178"/>
      <c r="AT3" s="276">
        <v>1</v>
      </c>
      <c r="AU3" s="277"/>
      <c r="AV3" s="178"/>
    </row>
    <row r="4" spans="1:48">
      <c r="A4" s="176"/>
      <c r="B4" s="177"/>
      <c r="C4" s="178"/>
      <c r="D4" s="178">
        <v>2</v>
      </c>
      <c r="E4" s="178"/>
      <c r="F4" s="178"/>
      <c r="G4" s="178"/>
      <c r="H4" s="178"/>
      <c r="I4" s="178"/>
      <c r="J4" s="178"/>
      <c r="K4" s="179"/>
      <c r="L4" s="244"/>
      <c r="M4" s="178"/>
      <c r="N4" s="178"/>
      <c r="O4" s="178"/>
      <c r="P4" s="178"/>
      <c r="Q4" s="178"/>
      <c r="R4" s="178"/>
      <c r="S4" s="178"/>
      <c r="T4" s="178"/>
      <c r="U4" s="178"/>
      <c r="V4" s="178"/>
      <c r="W4" s="178"/>
      <c r="X4" s="178"/>
      <c r="Y4" s="178"/>
      <c r="Z4" s="178"/>
      <c r="AA4" s="178"/>
      <c r="AB4" s="178"/>
      <c r="AC4" s="178"/>
      <c r="AD4" s="178"/>
      <c r="AE4" s="178"/>
      <c r="AF4" s="180"/>
      <c r="AG4" s="181"/>
      <c r="AH4" s="182"/>
      <c r="AI4" s="247"/>
      <c r="AJ4" s="178"/>
      <c r="AK4" s="178"/>
      <c r="AL4" s="178"/>
      <c r="AM4" s="178"/>
      <c r="AN4" s="178"/>
      <c r="AO4" s="178"/>
      <c r="AP4" s="178"/>
      <c r="AQ4" s="178"/>
      <c r="AR4" s="178"/>
      <c r="AS4" s="178"/>
      <c r="AT4" s="276">
        <v>1</v>
      </c>
      <c r="AU4" s="277"/>
      <c r="AV4" s="178"/>
    </row>
    <row r="5" spans="1:48">
      <c r="A5" s="176"/>
      <c r="B5" s="177"/>
      <c r="C5" s="178"/>
      <c r="D5" s="178">
        <v>2</v>
      </c>
      <c r="E5" s="178"/>
      <c r="F5" s="178"/>
      <c r="G5" s="178"/>
      <c r="H5" s="178"/>
      <c r="I5" s="178"/>
      <c r="J5" s="178"/>
      <c r="K5" s="179"/>
      <c r="L5" s="244"/>
      <c r="M5" s="178"/>
      <c r="N5" s="178"/>
      <c r="O5" s="178"/>
      <c r="P5" s="178"/>
      <c r="Q5" s="178"/>
      <c r="R5" s="178"/>
      <c r="S5" s="178"/>
      <c r="T5" s="178"/>
      <c r="U5" s="178"/>
      <c r="V5" s="178"/>
      <c r="W5" s="178"/>
      <c r="X5" s="178"/>
      <c r="Y5" s="178"/>
      <c r="Z5" s="178"/>
      <c r="AA5" s="178"/>
      <c r="AB5" s="178"/>
      <c r="AC5" s="178"/>
      <c r="AD5" s="178"/>
      <c r="AE5" s="178"/>
      <c r="AF5" s="180"/>
      <c r="AG5" s="181"/>
      <c r="AH5" s="182"/>
      <c r="AI5" s="247"/>
      <c r="AJ5" s="178"/>
      <c r="AK5" s="178"/>
      <c r="AL5" s="178"/>
      <c r="AM5" s="178"/>
      <c r="AN5" s="178"/>
      <c r="AO5" s="178"/>
      <c r="AP5" s="178"/>
      <c r="AQ5" s="178"/>
      <c r="AR5" s="178"/>
      <c r="AS5" s="178"/>
      <c r="AT5" s="276">
        <v>1</v>
      </c>
      <c r="AU5" s="277"/>
      <c r="AV5" s="178"/>
    </row>
    <row r="6" spans="1:48">
      <c r="A6" s="176"/>
      <c r="B6" s="177"/>
      <c r="C6" s="178"/>
      <c r="D6" s="178">
        <v>2</v>
      </c>
      <c r="E6" s="178"/>
      <c r="F6" s="178"/>
      <c r="G6" s="178"/>
      <c r="H6" s="178"/>
      <c r="I6" s="178"/>
      <c r="J6" s="178"/>
      <c r="K6" s="179"/>
      <c r="L6" s="244"/>
      <c r="M6" s="178"/>
      <c r="N6" s="178"/>
      <c r="O6" s="178"/>
      <c r="P6" s="178"/>
      <c r="Q6" s="178"/>
      <c r="R6" s="178"/>
      <c r="S6" s="178"/>
      <c r="T6" s="178"/>
      <c r="U6" s="178"/>
      <c r="V6" s="178"/>
      <c r="W6" s="178"/>
      <c r="X6" s="178"/>
      <c r="Y6" s="178"/>
      <c r="Z6" s="178"/>
      <c r="AA6" s="178"/>
      <c r="AB6" s="178"/>
      <c r="AC6" s="178"/>
      <c r="AD6" s="178"/>
      <c r="AE6" s="178"/>
      <c r="AF6" s="180"/>
      <c r="AG6" s="181"/>
      <c r="AH6" s="182"/>
      <c r="AI6" s="247"/>
      <c r="AJ6" s="178"/>
      <c r="AK6" s="178"/>
      <c r="AL6" s="178"/>
      <c r="AM6" s="178"/>
      <c r="AN6" s="178"/>
      <c r="AO6" s="178"/>
      <c r="AP6" s="178"/>
      <c r="AQ6" s="178"/>
      <c r="AR6" s="178"/>
      <c r="AS6" s="178"/>
      <c r="AT6" s="276">
        <v>1</v>
      </c>
      <c r="AU6" s="277"/>
      <c r="AV6" s="178"/>
    </row>
    <row r="7" spans="1:48">
      <c r="A7" s="176"/>
      <c r="B7" s="177"/>
      <c r="C7" s="178"/>
      <c r="D7" s="178">
        <v>2</v>
      </c>
      <c r="E7" s="178"/>
      <c r="F7" s="178"/>
      <c r="G7" s="178"/>
      <c r="H7" s="178"/>
      <c r="I7" s="178"/>
      <c r="J7" s="178"/>
      <c r="K7" s="179"/>
      <c r="L7" s="244"/>
      <c r="M7" s="178"/>
      <c r="N7" s="178"/>
      <c r="O7" s="178"/>
      <c r="P7" s="178"/>
      <c r="Q7" s="178"/>
      <c r="R7" s="178"/>
      <c r="S7" s="178"/>
      <c r="T7" s="178"/>
      <c r="U7" s="178"/>
      <c r="V7" s="178"/>
      <c r="W7" s="178"/>
      <c r="X7" s="178"/>
      <c r="Y7" s="178"/>
      <c r="Z7" s="178"/>
      <c r="AA7" s="178"/>
      <c r="AB7" s="178"/>
      <c r="AC7" s="178"/>
      <c r="AD7" s="178"/>
      <c r="AE7" s="178"/>
      <c r="AF7" s="180"/>
      <c r="AG7" s="181"/>
      <c r="AH7" s="182"/>
      <c r="AI7" s="247"/>
      <c r="AJ7" s="178"/>
      <c r="AK7" s="178"/>
      <c r="AL7" s="178"/>
      <c r="AM7" s="178"/>
      <c r="AN7" s="178"/>
      <c r="AO7" s="178"/>
      <c r="AP7" s="178"/>
      <c r="AQ7" s="178"/>
      <c r="AR7" s="178"/>
      <c r="AS7" s="178"/>
      <c r="AT7" s="276">
        <v>1</v>
      </c>
      <c r="AU7" s="277"/>
      <c r="AV7" s="178"/>
    </row>
    <row r="8" spans="1:48">
      <c r="A8" s="176"/>
      <c r="B8" s="177"/>
      <c r="C8" s="178"/>
      <c r="D8" s="178">
        <v>2</v>
      </c>
      <c r="E8" s="178"/>
      <c r="F8" s="178"/>
      <c r="G8" s="178"/>
      <c r="H8" s="178"/>
      <c r="I8" s="178"/>
      <c r="J8" s="178"/>
      <c r="K8" s="179"/>
      <c r="L8" s="244"/>
      <c r="M8" s="178"/>
      <c r="N8" s="178"/>
      <c r="O8" s="178"/>
      <c r="P8" s="178"/>
      <c r="Q8" s="178"/>
      <c r="R8" s="178"/>
      <c r="S8" s="178"/>
      <c r="T8" s="178"/>
      <c r="U8" s="178"/>
      <c r="V8" s="178"/>
      <c r="W8" s="178"/>
      <c r="X8" s="178"/>
      <c r="Y8" s="178"/>
      <c r="Z8" s="178"/>
      <c r="AA8" s="178"/>
      <c r="AB8" s="178"/>
      <c r="AC8" s="178"/>
      <c r="AD8" s="178"/>
      <c r="AE8" s="178"/>
      <c r="AF8" s="180"/>
      <c r="AG8" s="181"/>
      <c r="AH8" s="182"/>
      <c r="AI8" s="247"/>
      <c r="AJ8" s="178"/>
      <c r="AK8" s="178"/>
      <c r="AL8" s="178"/>
      <c r="AM8" s="178"/>
      <c r="AN8" s="178"/>
      <c r="AO8" s="178"/>
      <c r="AP8" s="178"/>
      <c r="AQ8" s="178"/>
      <c r="AR8" s="178"/>
      <c r="AS8" s="178"/>
      <c r="AT8" s="276">
        <v>1</v>
      </c>
      <c r="AU8" s="277"/>
      <c r="AV8" s="178"/>
    </row>
    <row r="9" spans="1:48">
      <c r="A9" s="176"/>
      <c r="B9" s="177"/>
      <c r="C9" s="178"/>
      <c r="D9" s="178">
        <v>2</v>
      </c>
      <c r="E9" s="178"/>
      <c r="F9" s="178"/>
      <c r="G9" s="178"/>
      <c r="H9" s="178"/>
      <c r="I9" s="178"/>
      <c r="J9" s="178"/>
      <c r="K9" s="179"/>
      <c r="L9" s="244"/>
      <c r="M9" s="178"/>
      <c r="N9" s="178"/>
      <c r="O9" s="178"/>
      <c r="P9" s="178"/>
      <c r="Q9" s="178"/>
      <c r="R9" s="178"/>
      <c r="S9" s="178"/>
      <c r="T9" s="178"/>
      <c r="U9" s="178"/>
      <c r="V9" s="178"/>
      <c r="W9" s="178"/>
      <c r="X9" s="178"/>
      <c r="Y9" s="178"/>
      <c r="Z9" s="178"/>
      <c r="AA9" s="178"/>
      <c r="AB9" s="178"/>
      <c r="AC9" s="178"/>
      <c r="AD9" s="178"/>
      <c r="AE9" s="178"/>
      <c r="AF9" s="180"/>
      <c r="AG9" s="181"/>
      <c r="AH9" s="182"/>
      <c r="AI9" s="247"/>
      <c r="AJ9" s="178"/>
      <c r="AK9" s="178"/>
      <c r="AL9" s="178"/>
      <c r="AM9" s="178"/>
      <c r="AN9" s="178"/>
      <c r="AO9" s="178"/>
      <c r="AP9" s="178"/>
      <c r="AQ9" s="178"/>
      <c r="AR9" s="178"/>
      <c r="AS9" s="178"/>
      <c r="AT9" s="276">
        <v>1</v>
      </c>
      <c r="AU9" s="277"/>
      <c r="AV9" s="178"/>
    </row>
    <row r="10" spans="1:48">
      <c r="A10" s="176"/>
      <c r="B10" s="177"/>
      <c r="C10" s="178"/>
      <c r="D10" s="178">
        <v>2</v>
      </c>
      <c r="E10" s="178"/>
      <c r="F10" s="178"/>
      <c r="G10" s="178"/>
      <c r="H10" s="178"/>
      <c r="I10" s="178"/>
      <c r="J10" s="178"/>
      <c r="K10" s="179"/>
      <c r="L10" s="244"/>
      <c r="M10" s="178"/>
      <c r="N10" s="178"/>
      <c r="O10" s="178"/>
      <c r="P10" s="178"/>
      <c r="Q10" s="178"/>
      <c r="R10" s="178"/>
      <c r="S10" s="178"/>
      <c r="T10" s="178"/>
      <c r="U10" s="178"/>
      <c r="V10" s="178"/>
      <c r="W10" s="178"/>
      <c r="X10" s="178"/>
      <c r="Y10" s="178"/>
      <c r="Z10" s="178"/>
      <c r="AA10" s="178"/>
      <c r="AB10" s="178"/>
      <c r="AC10" s="178"/>
      <c r="AD10" s="178"/>
      <c r="AE10" s="178"/>
      <c r="AF10" s="180"/>
      <c r="AG10" s="181"/>
      <c r="AH10" s="182"/>
      <c r="AI10" s="247"/>
      <c r="AJ10" s="178"/>
      <c r="AK10" s="178"/>
      <c r="AL10" s="178"/>
      <c r="AM10" s="178"/>
      <c r="AN10" s="178"/>
      <c r="AO10" s="178"/>
      <c r="AP10" s="178"/>
      <c r="AQ10" s="178"/>
      <c r="AR10" s="178"/>
      <c r="AS10" s="178"/>
      <c r="AT10" s="276">
        <v>1</v>
      </c>
      <c r="AU10" s="277"/>
      <c r="AV10" s="178"/>
    </row>
    <row r="11" spans="1:48">
      <c r="A11" s="176"/>
      <c r="B11" s="177"/>
      <c r="C11" s="178"/>
      <c r="D11" s="178">
        <v>2</v>
      </c>
      <c r="E11" s="178"/>
      <c r="F11" s="178"/>
      <c r="G11" s="178"/>
      <c r="H11" s="178"/>
      <c r="I11" s="178"/>
      <c r="J11" s="178"/>
      <c r="K11" s="179"/>
      <c r="L11" s="244"/>
      <c r="M11" s="178"/>
      <c r="N11" s="178"/>
      <c r="O11" s="178"/>
      <c r="P11" s="178"/>
      <c r="Q11" s="178"/>
      <c r="R11" s="178"/>
      <c r="S11" s="178"/>
      <c r="T11" s="178"/>
      <c r="U11" s="178"/>
      <c r="V11" s="178"/>
      <c r="W11" s="178"/>
      <c r="X11" s="178"/>
      <c r="Y11" s="178"/>
      <c r="Z11" s="178"/>
      <c r="AA11" s="178"/>
      <c r="AB11" s="178"/>
      <c r="AC11" s="178"/>
      <c r="AD11" s="178"/>
      <c r="AE11" s="178"/>
      <c r="AF11" s="180"/>
      <c r="AG11" s="181"/>
      <c r="AH11" s="182"/>
      <c r="AI11" s="247"/>
      <c r="AJ11" s="178"/>
      <c r="AK11" s="178"/>
      <c r="AL11" s="178"/>
      <c r="AM11" s="178"/>
      <c r="AN11" s="178"/>
      <c r="AO11" s="178"/>
      <c r="AP11" s="178"/>
      <c r="AQ11" s="178"/>
      <c r="AR11" s="178"/>
      <c r="AS11" s="178"/>
      <c r="AT11" s="276">
        <v>1</v>
      </c>
      <c r="AU11" s="277"/>
      <c r="AV11" s="178"/>
    </row>
    <row r="12" spans="1:48">
      <c r="A12" s="176"/>
      <c r="B12" s="177"/>
      <c r="C12" s="178"/>
      <c r="D12" s="178">
        <v>2</v>
      </c>
      <c r="E12" s="178"/>
      <c r="F12" s="178"/>
      <c r="G12" s="178"/>
      <c r="H12" s="178"/>
      <c r="I12" s="178"/>
      <c r="J12" s="178"/>
      <c r="K12" s="179"/>
      <c r="L12" s="244"/>
      <c r="M12" s="178"/>
      <c r="N12" s="178"/>
      <c r="O12" s="178"/>
      <c r="P12" s="178"/>
      <c r="Q12" s="178"/>
      <c r="R12" s="178"/>
      <c r="S12" s="178"/>
      <c r="T12" s="178"/>
      <c r="U12" s="178"/>
      <c r="V12" s="178"/>
      <c r="W12" s="178"/>
      <c r="X12" s="178"/>
      <c r="Y12" s="178"/>
      <c r="Z12" s="178"/>
      <c r="AA12" s="178"/>
      <c r="AB12" s="178"/>
      <c r="AC12" s="178"/>
      <c r="AD12" s="178"/>
      <c r="AE12" s="178"/>
      <c r="AF12" s="180"/>
      <c r="AG12" s="181"/>
      <c r="AH12" s="182"/>
      <c r="AI12" s="247"/>
      <c r="AJ12" s="178"/>
      <c r="AK12" s="178"/>
      <c r="AL12" s="178"/>
      <c r="AM12" s="178"/>
      <c r="AN12" s="178"/>
      <c r="AO12" s="178"/>
      <c r="AP12" s="178"/>
      <c r="AQ12" s="178"/>
      <c r="AR12" s="178"/>
      <c r="AS12" s="178"/>
      <c r="AT12" s="276">
        <v>1</v>
      </c>
      <c r="AU12" s="277"/>
      <c r="AV12" s="178"/>
    </row>
    <row r="13" spans="1:48">
      <c r="A13" s="176"/>
      <c r="B13" s="177"/>
      <c r="C13" s="178"/>
      <c r="D13" s="178">
        <v>2</v>
      </c>
      <c r="E13" s="178"/>
      <c r="F13" s="178"/>
      <c r="G13" s="178"/>
      <c r="H13" s="178"/>
      <c r="I13" s="178"/>
      <c r="J13" s="178"/>
      <c r="K13" s="179"/>
      <c r="L13" s="244"/>
      <c r="M13" s="178"/>
      <c r="N13" s="178"/>
      <c r="O13" s="178"/>
      <c r="P13" s="178"/>
      <c r="Q13" s="178"/>
      <c r="R13" s="178"/>
      <c r="S13" s="178"/>
      <c r="T13" s="178"/>
      <c r="U13" s="178"/>
      <c r="V13" s="178"/>
      <c r="W13" s="178"/>
      <c r="X13" s="178"/>
      <c r="Y13" s="178"/>
      <c r="Z13" s="178"/>
      <c r="AA13" s="178"/>
      <c r="AB13" s="178"/>
      <c r="AC13" s="178"/>
      <c r="AD13" s="178"/>
      <c r="AE13" s="178"/>
      <c r="AF13" s="180"/>
      <c r="AG13" s="181"/>
      <c r="AH13" s="182"/>
      <c r="AI13" s="247"/>
      <c r="AJ13" s="178"/>
      <c r="AK13" s="178"/>
      <c r="AL13" s="178"/>
      <c r="AM13" s="178"/>
      <c r="AN13" s="178"/>
      <c r="AO13" s="178"/>
      <c r="AP13" s="178"/>
      <c r="AQ13" s="178"/>
      <c r="AR13" s="178"/>
      <c r="AS13" s="178"/>
      <c r="AT13" s="276">
        <v>1</v>
      </c>
      <c r="AU13" s="277"/>
      <c r="AV13" s="178"/>
    </row>
    <row r="14" spans="1:48">
      <c r="A14" s="176"/>
      <c r="B14" s="177"/>
      <c r="C14" s="178"/>
      <c r="D14" s="178">
        <v>2</v>
      </c>
      <c r="E14" s="178"/>
      <c r="F14" s="178"/>
      <c r="G14" s="178"/>
      <c r="H14" s="178"/>
      <c r="I14" s="178"/>
      <c r="J14" s="178"/>
      <c r="K14" s="179"/>
      <c r="L14" s="244"/>
      <c r="M14" s="178"/>
      <c r="N14" s="178"/>
      <c r="O14" s="178"/>
      <c r="P14" s="178"/>
      <c r="Q14" s="178"/>
      <c r="R14" s="178"/>
      <c r="S14" s="178"/>
      <c r="T14" s="178"/>
      <c r="U14" s="178"/>
      <c r="V14" s="178"/>
      <c r="W14" s="178"/>
      <c r="X14" s="178"/>
      <c r="Y14" s="178"/>
      <c r="Z14" s="178"/>
      <c r="AA14" s="178"/>
      <c r="AB14" s="178"/>
      <c r="AC14" s="178"/>
      <c r="AD14" s="178"/>
      <c r="AE14" s="178"/>
      <c r="AF14" s="180"/>
      <c r="AG14" s="181"/>
      <c r="AH14" s="182"/>
      <c r="AI14" s="247"/>
      <c r="AJ14" s="178"/>
      <c r="AK14" s="178"/>
      <c r="AL14" s="178"/>
      <c r="AM14" s="178"/>
      <c r="AN14" s="178"/>
      <c r="AO14" s="178"/>
      <c r="AP14" s="178"/>
      <c r="AQ14" s="178"/>
      <c r="AR14" s="178"/>
      <c r="AS14" s="178"/>
      <c r="AT14" s="276">
        <v>1</v>
      </c>
      <c r="AU14" s="277"/>
      <c r="AV14" s="178"/>
    </row>
    <row r="15" spans="1:48">
      <c r="A15" s="176"/>
      <c r="B15" s="177"/>
      <c r="C15" s="178"/>
      <c r="D15" s="178">
        <v>2</v>
      </c>
      <c r="E15" s="178"/>
      <c r="F15" s="178"/>
      <c r="G15" s="178"/>
      <c r="H15" s="178"/>
      <c r="I15" s="178"/>
      <c r="J15" s="178"/>
      <c r="K15" s="179"/>
      <c r="L15" s="244"/>
      <c r="M15" s="178"/>
      <c r="N15" s="178"/>
      <c r="O15" s="178"/>
      <c r="P15" s="178"/>
      <c r="Q15" s="178"/>
      <c r="R15" s="178"/>
      <c r="S15" s="178"/>
      <c r="T15" s="178"/>
      <c r="U15" s="178"/>
      <c r="V15" s="178"/>
      <c r="W15" s="178"/>
      <c r="X15" s="178"/>
      <c r="Y15" s="178"/>
      <c r="Z15" s="178"/>
      <c r="AA15" s="178"/>
      <c r="AB15" s="178"/>
      <c r="AC15" s="178"/>
      <c r="AD15" s="178"/>
      <c r="AE15" s="178"/>
      <c r="AF15" s="180"/>
      <c r="AG15" s="181"/>
      <c r="AH15" s="182"/>
      <c r="AI15" s="247"/>
      <c r="AJ15" s="178"/>
      <c r="AK15" s="178"/>
      <c r="AL15" s="178"/>
      <c r="AM15" s="178"/>
      <c r="AN15" s="178"/>
      <c r="AO15" s="178"/>
      <c r="AP15" s="178"/>
      <c r="AQ15" s="178"/>
      <c r="AR15" s="178"/>
      <c r="AS15" s="178"/>
      <c r="AT15" s="276">
        <v>1</v>
      </c>
      <c r="AU15" s="277"/>
      <c r="AV15" s="178"/>
    </row>
    <row r="16" spans="1:48">
      <c r="A16" s="176"/>
      <c r="B16" s="177"/>
      <c r="C16" s="178"/>
      <c r="D16" s="178">
        <v>2</v>
      </c>
      <c r="E16" s="178"/>
      <c r="F16" s="178"/>
      <c r="G16" s="178"/>
      <c r="H16" s="178"/>
      <c r="I16" s="178"/>
      <c r="J16" s="178"/>
      <c r="K16" s="179"/>
      <c r="L16" s="244"/>
      <c r="M16" s="178"/>
      <c r="N16" s="178"/>
      <c r="O16" s="178"/>
      <c r="P16" s="178"/>
      <c r="Q16" s="178"/>
      <c r="R16" s="178"/>
      <c r="S16" s="178"/>
      <c r="T16" s="178"/>
      <c r="U16" s="178"/>
      <c r="V16" s="178"/>
      <c r="W16" s="178"/>
      <c r="X16" s="178"/>
      <c r="Y16" s="178"/>
      <c r="Z16" s="178"/>
      <c r="AA16" s="178"/>
      <c r="AB16" s="178"/>
      <c r="AC16" s="178"/>
      <c r="AD16" s="178"/>
      <c r="AE16" s="178"/>
      <c r="AF16" s="180"/>
      <c r="AG16" s="181"/>
      <c r="AH16" s="182"/>
      <c r="AI16" s="247"/>
      <c r="AJ16" s="178"/>
      <c r="AK16" s="178"/>
      <c r="AL16" s="178"/>
      <c r="AM16" s="178"/>
      <c r="AN16" s="178"/>
      <c r="AO16" s="178"/>
      <c r="AP16" s="178"/>
      <c r="AQ16" s="178"/>
      <c r="AR16" s="178"/>
      <c r="AS16" s="178"/>
      <c r="AT16" s="276">
        <v>1</v>
      </c>
      <c r="AU16" s="277"/>
      <c r="AV16" s="178"/>
    </row>
    <row r="17" spans="1:48">
      <c r="A17" s="176"/>
      <c r="B17" s="177"/>
      <c r="C17" s="178"/>
      <c r="D17" s="178">
        <v>2</v>
      </c>
      <c r="E17" s="178"/>
      <c r="F17" s="178"/>
      <c r="G17" s="178"/>
      <c r="H17" s="178"/>
      <c r="I17" s="178"/>
      <c r="J17" s="178"/>
      <c r="K17" s="179"/>
      <c r="L17" s="244"/>
      <c r="M17" s="178"/>
      <c r="N17" s="178"/>
      <c r="O17" s="178"/>
      <c r="P17" s="178"/>
      <c r="Q17" s="178"/>
      <c r="R17" s="178"/>
      <c r="S17" s="178"/>
      <c r="T17" s="178"/>
      <c r="U17" s="178"/>
      <c r="V17" s="178"/>
      <c r="W17" s="178"/>
      <c r="X17" s="178"/>
      <c r="Y17" s="178"/>
      <c r="Z17" s="178"/>
      <c r="AA17" s="178"/>
      <c r="AB17" s="178"/>
      <c r="AC17" s="178"/>
      <c r="AD17" s="178"/>
      <c r="AE17" s="178"/>
      <c r="AF17" s="180"/>
      <c r="AG17" s="181"/>
      <c r="AH17" s="182"/>
      <c r="AI17" s="247"/>
      <c r="AJ17" s="178"/>
      <c r="AK17" s="178"/>
      <c r="AL17" s="178"/>
      <c r="AM17" s="178"/>
      <c r="AN17" s="178"/>
      <c r="AO17" s="178"/>
      <c r="AP17" s="178"/>
      <c r="AQ17" s="178"/>
      <c r="AR17" s="178"/>
      <c r="AS17" s="178"/>
      <c r="AT17" s="276">
        <v>1</v>
      </c>
      <c r="AU17" s="277"/>
      <c r="AV17" s="178"/>
    </row>
    <row r="18" spans="1:48">
      <c r="A18" s="176"/>
      <c r="B18" s="177"/>
      <c r="C18" s="178"/>
      <c r="D18" s="178">
        <v>2</v>
      </c>
      <c r="E18" s="178"/>
      <c r="F18" s="178"/>
      <c r="G18" s="178"/>
      <c r="H18" s="178"/>
      <c r="I18" s="178"/>
      <c r="J18" s="178"/>
      <c r="K18" s="179"/>
      <c r="L18" s="244"/>
      <c r="M18" s="178"/>
      <c r="N18" s="178"/>
      <c r="O18" s="178"/>
      <c r="P18" s="178"/>
      <c r="Q18" s="178"/>
      <c r="R18" s="178"/>
      <c r="S18" s="178"/>
      <c r="T18" s="178"/>
      <c r="U18" s="178"/>
      <c r="V18" s="178"/>
      <c r="W18" s="178"/>
      <c r="X18" s="178"/>
      <c r="Y18" s="178"/>
      <c r="Z18" s="178"/>
      <c r="AA18" s="178"/>
      <c r="AB18" s="178"/>
      <c r="AC18" s="178"/>
      <c r="AD18" s="178"/>
      <c r="AE18" s="178"/>
      <c r="AF18" s="180"/>
      <c r="AG18" s="181"/>
      <c r="AH18" s="182"/>
      <c r="AI18" s="247"/>
      <c r="AJ18" s="178"/>
      <c r="AK18" s="178"/>
      <c r="AL18" s="178"/>
      <c r="AM18" s="178"/>
      <c r="AN18" s="178"/>
      <c r="AO18" s="178"/>
      <c r="AP18" s="178"/>
      <c r="AQ18" s="178"/>
      <c r="AR18" s="178"/>
      <c r="AS18" s="178"/>
      <c r="AT18" s="276">
        <v>1</v>
      </c>
      <c r="AU18" s="277"/>
      <c r="AV18" s="178"/>
    </row>
    <row r="19" spans="1:48">
      <c r="A19" s="176"/>
      <c r="B19" s="177"/>
      <c r="C19" s="178"/>
      <c r="D19" s="178">
        <v>2</v>
      </c>
      <c r="E19" s="178"/>
      <c r="F19" s="178"/>
      <c r="G19" s="178"/>
      <c r="H19" s="178"/>
      <c r="I19" s="178"/>
      <c r="J19" s="178"/>
      <c r="K19" s="179"/>
      <c r="L19" s="244"/>
      <c r="M19" s="178"/>
      <c r="N19" s="178"/>
      <c r="O19" s="178"/>
      <c r="P19" s="178"/>
      <c r="Q19" s="178"/>
      <c r="R19" s="178"/>
      <c r="S19" s="178"/>
      <c r="T19" s="178"/>
      <c r="U19" s="178"/>
      <c r="V19" s="178"/>
      <c r="W19" s="178"/>
      <c r="X19" s="178"/>
      <c r="Y19" s="178"/>
      <c r="Z19" s="178"/>
      <c r="AA19" s="178"/>
      <c r="AB19" s="178"/>
      <c r="AC19" s="178"/>
      <c r="AD19" s="178"/>
      <c r="AE19" s="178"/>
      <c r="AF19" s="180"/>
      <c r="AG19" s="181"/>
      <c r="AH19" s="182"/>
      <c r="AI19" s="247"/>
      <c r="AJ19" s="178"/>
      <c r="AK19" s="178"/>
      <c r="AL19" s="178"/>
      <c r="AM19" s="178"/>
      <c r="AN19" s="178"/>
      <c r="AO19" s="178"/>
      <c r="AP19" s="178"/>
      <c r="AQ19" s="178"/>
      <c r="AR19" s="178"/>
      <c r="AS19" s="178"/>
      <c r="AT19" s="276">
        <v>1</v>
      </c>
      <c r="AU19" s="277"/>
      <c r="AV19" s="178"/>
    </row>
    <row r="20" spans="1:48">
      <c r="A20" s="176"/>
      <c r="B20" s="177"/>
      <c r="C20" s="178"/>
      <c r="D20" s="178">
        <v>2</v>
      </c>
      <c r="E20" s="178"/>
      <c r="F20" s="178"/>
      <c r="G20" s="178"/>
      <c r="H20" s="178"/>
      <c r="I20" s="178"/>
      <c r="J20" s="178"/>
      <c r="K20" s="179"/>
      <c r="L20" s="244"/>
      <c r="M20" s="178"/>
      <c r="N20" s="178"/>
      <c r="O20" s="178"/>
      <c r="P20" s="178"/>
      <c r="Q20" s="178"/>
      <c r="R20" s="178"/>
      <c r="S20" s="178"/>
      <c r="T20" s="178"/>
      <c r="U20" s="178"/>
      <c r="V20" s="178"/>
      <c r="W20" s="178"/>
      <c r="X20" s="178"/>
      <c r="Y20" s="178"/>
      <c r="Z20" s="178"/>
      <c r="AA20" s="178"/>
      <c r="AB20" s="178"/>
      <c r="AC20" s="178"/>
      <c r="AD20" s="178"/>
      <c r="AE20" s="178"/>
      <c r="AF20" s="180"/>
      <c r="AG20" s="181"/>
      <c r="AH20" s="182"/>
      <c r="AI20" s="247"/>
      <c r="AJ20" s="178"/>
      <c r="AK20" s="178"/>
      <c r="AL20" s="178"/>
      <c r="AM20" s="178"/>
      <c r="AN20" s="178"/>
      <c r="AO20" s="178"/>
      <c r="AP20" s="178"/>
      <c r="AQ20" s="178"/>
      <c r="AR20" s="178"/>
      <c r="AS20" s="178"/>
      <c r="AT20" s="276">
        <v>1</v>
      </c>
      <c r="AU20" s="277"/>
      <c r="AV20" s="178"/>
    </row>
    <row r="21" spans="1:48">
      <c r="A21" s="176"/>
      <c r="B21" s="177"/>
      <c r="C21" s="178"/>
      <c r="D21" s="178">
        <v>2</v>
      </c>
      <c r="E21" s="178"/>
      <c r="F21" s="178"/>
      <c r="G21" s="178"/>
      <c r="H21" s="178"/>
      <c r="I21" s="178"/>
      <c r="J21" s="178"/>
      <c r="K21" s="179"/>
      <c r="L21" s="244"/>
      <c r="M21" s="178"/>
      <c r="N21" s="178"/>
      <c r="O21" s="178"/>
      <c r="P21" s="178"/>
      <c r="Q21" s="178"/>
      <c r="R21" s="178"/>
      <c r="S21" s="178"/>
      <c r="T21" s="178"/>
      <c r="U21" s="178"/>
      <c r="V21" s="178"/>
      <c r="W21" s="178"/>
      <c r="X21" s="178"/>
      <c r="Y21" s="178"/>
      <c r="Z21" s="178"/>
      <c r="AA21" s="178"/>
      <c r="AB21" s="178"/>
      <c r="AC21" s="178"/>
      <c r="AD21" s="178"/>
      <c r="AE21" s="178"/>
      <c r="AF21" s="180"/>
      <c r="AG21" s="181"/>
      <c r="AH21" s="182"/>
      <c r="AI21" s="247"/>
      <c r="AJ21" s="178"/>
      <c r="AK21" s="178"/>
      <c r="AL21" s="178"/>
      <c r="AM21" s="178"/>
      <c r="AN21" s="178"/>
      <c r="AO21" s="178"/>
      <c r="AP21" s="178"/>
      <c r="AQ21" s="178"/>
      <c r="AR21" s="178"/>
      <c r="AS21" s="178"/>
      <c r="AT21" s="276">
        <v>1</v>
      </c>
      <c r="AU21" s="277"/>
      <c r="AV21" s="178"/>
    </row>
    <row r="22" spans="1:48">
      <c r="A22" s="176"/>
      <c r="B22" s="177"/>
      <c r="C22" s="178"/>
      <c r="D22" s="178">
        <v>2</v>
      </c>
      <c r="E22" s="178"/>
      <c r="F22" s="178"/>
      <c r="G22" s="178"/>
      <c r="H22" s="178"/>
      <c r="I22" s="178"/>
      <c r="J22" s="178"/>
      <c r="K22" s="179"/>
      <c r="L22" s="244"/>
      <c r="M22" s="178"/>
      <c r="N22" s="178"/>
      <c r="O22" s="178"/>
      <c r="P22" s="178"/>
      <c r="Q22" s="178"/>
      <c r="R22" s="178"/>
      <c r="S22" s="178"/>
      <c r="T22" s="178"/>
      <c r="U22" s="178"/>
      <c r="V22" s="178"/>
      <c r="W22" s="178"/>
      <c r="X22" s="178"/>
      <c r="Y22" s="178"/>
      <c r="Z22" s="178"/>
      <c r="AA22" s="178"/>
      <c r="AB22" s="178"/>
      <c r="AC22" s="178"/>
      <c r="AD22" s="178"/>
      <c r="AE22" s="178"/>
      <c r="AF22" s="180"/>
      <c r="AG22" s="181"/>
      <c r="AH22" s="182"/>
      <c r="AI22" s="247"/>
      <c r="AJ22" s="178"/>
      <c r="AK22" s="178"/>
      <c r="AL22" s="178"/>
      <c r="AM22" s="178"/>
      <c r="AN22" s="178"/>
      <c r="AO22" s="178"/>
      <c r="AP22" s="178"/>
      <c r="AQ22" s="178"/>
      <c r="AR22" s="178"/>
      <c r="AS22" s="178"/>
      <c r="AT22" s="276">
        <v>1</v>
      </c>
      <c r="AU22" s="277"/>
      <c r="AV22" s="178"/>
    </row>
    <row r="23" spans="1:48">
      <c r="A23" s="176"/>
      <c r="B23" s="177"/>
      <c r="C23" s="178"/>
      <c r="D23" s="178">
        <v>2</v>
      </c>
      <c r="E23" s="178"/>
      <c r="F23" s="178"/>
      <c r="G23" s="178"/>
      <c r="H23" s="178"/>
      <c r="I23" s="178"/>
      <c r="J23" s="178"/>
      <c r="K23" s="179"/>
      <c r="L23" s="244"/>
      <c r="M23" s="178"/>
      <c r="N23" s="178"/>
      <c r="O23" s="178"/>
      <c r="P23" s="178"/>
      <c r="Q23" s="178"/>
      <c r="R23" s="178"/>
      <c r="S23" s="178"/>
      <c r="T23" s="178"/>
      <c r="U23" s="178"/>
      <c r="V23" s="178"/>
      <c r="W23" s="178"/>
      <c r="X23" s="178"/>
      <c r="Y23" s="178"/>
      <c r="Z23" s="178"/>
      <c r="AA23" s="178"/>
      <c r="AB23" s="178"/>
      <c r="AC23" s="178"/>
      <c r="AD23" s="178"/>
      <c r="AE23" s="178"/>
      <c r="AF23" s="180"/>
      <c r="AG23" s="181"/>
      <c r="AH23" s="182"/>
      <c r="AI23" s="247"/>
      <c r="AJ23" s="178"/>
      <c r="AK23" s="178"/>
      <c r="AL23" s="178"/>
      <c r="AM23" s="178"/>
      <c r="AN23" s="178"/>
      <c r="AO23" s="178"/>
      <c r="AP23" s="178"/>
      <c r="AQ23" s="178"/>
      <c r="AR23" s="178"/>
      <c r="AS23" s="178"/>
      <c r="AT23" s="276">
        <v>1</v>
      </c>
      <c r="AU23" s="277"/>
      <c r="AV23" s="178"/>
    </row>
    <row r="24" spans="1:48">
      <c r="A24" s="176"/>
      <c r="B24" s="177"/>
      <c r="C24" s="178"/>
      <c r="D24" s="178">
        <v>2</v>
      </c>
      <c r="E24" s="178"/>
      <c r="F24" s="178"/>
      <c r="G24" s="178"/>
      <c r="H24" s="178"/>
      <c r="I24" s="178"/>
      <c r="J24" s="178"/>
      <c r="K24" s="179"/>
      <c r="L24" s="244"/>
      <c r="M24" s="178"/>
      <c r="N24" s="178"/>
      <c r="O24" s="178"/>
      <c r="P24" s="178"/>
      <c r="Q24" s="178"/>
      <c r="R24" s="178"/>
      <c r="S24" s="178"/>
      <c r="T24" s="178"/>
      <c r="U24" s="178"/>
      <c r="V24" s="178"/>
      <c r="W24" s="178"/>
      <c r="X24" s="178"/>
      <c r="Y24" s="178"/>
      <c r="Z24" s="178"/>
      <c r="AA24" s="178"/>
      <c r="AB24" s="178"/>
      <c r="AC24" s="178"/>
      <c r="AD24" s="178"/>
      <c r="AE24" s="178"/>
      <c r="AF24" s="180"/>
      <c r="AG24" s="181"/>
      <c r="AH24" s="182"/>
      <c r="AI24" s="247"/>
      <c r="AJ24" s="178"/>
      <c r="AK24" s="178"/>
      <c r="AL24" s="178"/>
      <c r="AM24" s="178"/>
      <c r="AN24" s="178"/>
      <c r="AO24" s="178"/>
      <c r="AP24" s="178"/>
      <c r="AQ24" s="178"/>
      <c r="AR24" s="178"/>
      <c r="AS24" s="178"/>
      <c r="AT24" s="276">
        <v>1</v>
      </c>
      <c r="AU24" s="277"/>
      <c r="AV24" s="178"/>
    </row>
    <row r="25" spans="1:48">
      <c r="A25" s="176"/>
      <c r="B25" s="177"/>
      <c r="C25" s="178"/>
      <c r="D25" s="178">
        <v>2</v>
      </c>
      <c r="E25" s="178"/>
      <c r="F25" s="178"/>
      <c r="G25" s="178"/>
      <c r="H25" s="178"/>
      <c r="I25" s="178"/>
      <c r="J25" s="178"/>
      <c r="K25" s="179"/>
      <c r="L25" s="244"/>
      <c r="M25" s="178"/>
      <c r="N25" s="178"/>
      <c r="O25" s="178"/>
      <c r="P25" s="178"/>
      <c r="Q25" s="178"/>
      <c r="R25" s="178"/>
      <c r="S25" s="178"/>
      <c r="T25" s="178"/>
      <c r="U25" s="178"/>
      <c r="V25" s="178"/>
      <c r="W25" s="178"/>
      <c r="X25" s="178"/>
      <c r="Y25" s="178"/>
      <c r="Z25" s="178"/>
      <c r="AA25" s="178"/>
      <c r="AB25" s="178"/>
      <c r="AC25" s="178"/>
      <c r="AD25" s="178"/>
      <c r="AE25" s="178"/>
      <c r="AF25" s="180"/>
      <c r="AG25" s="181"/>
      <c r="AH25" s="182"/>
      <c r="AI25" s="247"/>
      <c r="AJ25" s="178"/>
      <c r="AK25" s="178"/>
      <c r="AL25" s="178"/>
      <c r="AM25" s="178"/>
      <c r="AN25" s="178"/>
      <c r="AO25" s="178"/>
      <c r="AP25" s="178"/>
      <c r="AQ25" s="178"/>
      <c r="AR25" s="178"/>
      <c r="AS25" s="178"/>
      <c r="AT25" s="276">
        <v>1</v>
      </c>
      <c r="AU25" s="277"/>
      <c r="AV25" s="178"/>
    </row>
    <row r="26" spans="1:48">
      <c r="A26" s="176"/>
      <c r="B26" s="177"/>
      <c r="C26" s="178"/>
      <c r="D26" s="178">
        <v>2</v>
      </c>
      <c r="E26" s="178"/>
      <c r="F26" s="178"/>
      <c r="G26" s="178"/>
      <c r="H26" s="178"/>
      <c r="I26" s="178"/>
      <c r="J26" s="178"/>
      <c r="K26" s="179"/>
      <c r="L26" s="244"/>
      <c r="M26" s="178"/>
      <c r="N26" s="178"/>
      <c r="O26" s="178"/>
      <c r="P26" s="178"/>
      <c r="Q26" s="178"/>
      <c r="R26" s="178"/>
      <c r="S26" s="178"/>
      <c r="T26" s="178"/>
      <c r="U26" s="178"/>
      <c r="V26" s="178"/>
      <c r="W26" s="178"/>
      <c r="X26" s="178"/>
      <c r="Y26" s="178"/>
      <c r="Z26" s="178"/>
      <c r="AA26" s="178"/>
      <c r="AB26" s="178"/>
      <c r="AC26" s="178"/>
      <c r="AD26" s="178"/>
      <c r="AE26" s="178"/>
      <c r="AF26" s="180"/>
      <c r="AG26" s="181"/>
      <c r="AH26" s="182"/>
      <c r="AI26" s="247"/>
      <c r="AJ26" s="178"/>
      <c r="AK26" s="178"/>
      <c r="AL26" s="178"/>
      <c r="AM26" s="178"/>
      <c r="AN26" s="178"/>
      <c r="AO26" s="178"/>
      <c r="AP26" s="178"/>
      <c r="AQ26" s="178"/>
      <c r="AR26" s="178"/>
      <c r="AS26" s="178"/>
      <c r="AT26" s="276">
        <v>1</v>
      </c>
      <c r="AU26" s="277"/>
      <c r="AV26" s="178"/>
    </row>
    <row r="27" spans="1:48">
      <c r="A27" s="176"/>
      <c r="B27" s="177"/>
      <c r="C27" s="178"/>
      <c r="D27" s="178">
        <v>2</v>
      </c>
      <c r="E27" s="178"/>
      <c r="F27" s="178"/>
      <c r="G27" s="178"/>
      <c r="H27" s="178"/>
      <c r="I27" s="178"/>
      <c r="J27" s="178"/>
      <c r="K27" s="179"/>
      <c r="L27" s="244"/>
      <c r="M27" s="178"/>
      <c r="N27" s="178"/>
      <c r="O27" s="178"/>
      <c r="P27" s="178"/>
      <c r="Q27" s="178"/>
      <c r="R27" s="178"/>
      <c r="S27" s="178"/>
      <c r="T27" s="178"/>
      <c r="U27" s="178"/>
      <c r="V27" s="178"/>
      <c r="W27" s="178"/>
      <c r="X27" s="178"/>
      <c r="Y27" s="178"/>
      <c r="Z27" s="178"/>
      <c r="AA27" s="178"/>
      <c r="AB27" s="178"/>
      <c r="AC27" s="178"/>
      <c r="AD27" s="178"/>
      <c r="AE27" s="178"/>
      <c r="AF27" s="180"/>
      <c r="AG27" s="181"/>
      <c r="AH27" s="182"/>
      <c r="AI27" s="247"/>
      <c r="AJ27" s="178"/>
      <c r="AK27" s="178"/>
      <c r="AL27" s="178"/>
      <c r="AM27" s="178"/>
      <c r="AN27" s="178"/>
      <c r="AO27" s="178"/>
      <c r="AP27" s="178"/>
      <c r="AQ27" s="178"/>
      <c r="AR27" s="178"/>
      <c r="AS27" s="178"/>
      <c r="AT27" s="276">
        <v>1</v>
      </c>
      <c r="AU27" s="277"/>
      <c r="AV27" s="178"/>
    </row>
    <row r="28" spans="1:48">
      <c r="A28" s="176"/>
      <c r="B28" s="177"/>
      <c r="C28" s="178"/>
      <c r="D28" s="178">
        <v>2</v>
      </c>
      <c r="E28" s="178"/>
      <c r="F28" s="178"/>
      <c r="G28" s="178"/>
      <c r="H28" s="178"/>
      <c r="I28" s="178"/>
      <c r="J28" s="178"/>
      <c r="K28" s="179"/>
      <c r="L28" s="244"/>
      <c r="M28" s="178"/>
      <c r="N28" s="178"/>
      <c r="O28" s="178"/>
      <c r="P28" s="178"/>
      <c r="Q28" s="178"/>
      <c r="R28" s="178"/>
      <c r="S28" s="178"/>
      <c r="T28" s="178"/>
      <c r="U28" s="178"/>
      <c r="V28" s="178"/>
      <c r="W28" s="178"/>
      <c r="X28" s="178"/>
      <c r="Y28" s="178"/>
      <c r="Z28" s="178"/>
      <c r="AA28" s="178"/>
      <c r="AB28" s="178"/>
      <c r="AC28" s="178"/>
      <c r="AD28" s="178"/>
      <c r="AE28" s="178"/>
      <c r="AF28" s="180"/>
      <c r="AG28" s="181"/>
      <c r="AH28" s="182"/>
      <c r="AI28" s="247"/>
      <c r="AJ28" s="178"/>
      <c r="AK28" s="178"/>
      <c r="AL28" s="178"/>
      <c r="AM28" s="178"/>
      <c r="AN28" s="178"/>
      <c r="AO28" s="178"/>
      <c r="AP28" s="178"/>
      <c r="AQ28" s="178"/>
      <c r="AR28" s="178"/>
      <c r="AS28" s="178"/>
      <c r="AT28" s="276">
        <v>1</v>
      </c>
      <c r="AU28" s="277"/>
      <c r="AV28" s="178"/>
    </row>
    <row r="29" spans="1:48">
      <c r="A29" s="176"/>
      <c r="B29" s="177"/>
      <c r="C29" s="178"/>
      <c r="D29" s="178">
        <v>2</v>
      </c>
      <c r="E29" s="178"/>
      <c r="F29" s="178"/>
      <c r="G29" s="178"/>
      <c r="H29" s="178"/>
      <c r="I29" s="178"/>
      <c r="J29" s="178"/>
      <c r="K29" s="179"/>
      <c r="L29" s="244"/>
      <c r="M29" s="178"/>
      <c r="N29" s="178"/>
      <c r="O29" s="178"/>
      <c r="P29" s="178"/>
      <c r="Q29" s="178"/>
      <c r="R29" s="178"/>
      <c r="S29" s="178"/>
      <c r="T29" s="178"/>
      <c r="U29" s="178"/>
      <c r="V29" s="178"/>
      <c r="W29" s="178"/>
      <c r="X29" s="178"/>
      <c r="Y29" s="178"/>
      <c r="Z29" s="178"/>
      <c r="AA29" s="178"/>
      <c r="AB29" s="178"/>
      <c r="AC29" s="178"/>
      <c r="AD29" s="178"/>
      <c r="AE29" s="178"/>
      <c r="AF29" s="180"/>
      <c r="AG29" s="181"/>
      <c r="AH29" s="182"/>
      <c r="AI29" s="247"/>
      <c r="AJ29" s="178"/>
      <c r="AK29" s="178"/>
      <c r="AL29" s="178"/>
      <c r="AM29" s="178"/>
      <c r="AN29" s="178"/>
      <c r="AO29" s="178"/>
      <c r="AP29" s="178"/>
      <c r="AQ29" s="178"/>
      <c r="AR29" s="178"/>
      <c r="AS29" s="178"/>
      <c r="AT29" s="276">
        <v>1</v>
      </c>
      <c r="AU29" s="277"/>
      <c r="AV29" s="178"/>
    </row>
    <row r="30" spans="1:48">
      <c r="A30" s="176"/>
      <c r="B30" s="177"/>
      <c r="C30" s="178"/>
      <c r="D30" s="178">
        <v>2</v>
      </c>
      <c r="E30" s="178"/>
      <c r="F30" s="178"/>
      <c r="G30" s="178"/>
      <c r="H30" s="178"/>
      <c r="I30" s="178"/>
      <c r="J30" s="178"/>
      <c r="K30" s="179"/>
      <c r="L30" s="244"/>
      <c r="M30" s="178"/>
      <c r="N30" s="178"/>
      <c r="O30" s="178"/>
      <c r="P30" s="178"/>
      <c r="Q30" s="178"/>
      <c r="R30" s="178"/>
      <c r="S30" s="178"/>
      <c r="T30" s="178"/>
      <c r="U30" s="178"/>
      <c r="V30" s="178"/>
      <c r="W30" s="178"/>
      <c r="X30" s="178"/>
      <c r="Y30" s="178"/>
      <c r="Z30" s="178"/>
      <c r="AA30" s="178"/>
      <c r="AB30" s="178"/>
      <c r="AC30" s="178"/>
      <c r="AD30" s="178"/>
      <c r="AE30" s="178"/>
      <c r="AF30" s="180"/>
      <c r="AG30" s="181"/>
      <c r="AH30" s="182"/>
      <c r="AI30" s="247"/>
      <c r="AJ30" s="178"/>
      <c r="AK30" s="178"/>
      <c r="AL30" s="178"/>
      <c r="AM30" s="178"/>
      <c r="AN30" s="178"/>
      <c r="AO30" s="178"/>
      <c r="AP30" s="178"/>
      <c r="AQ30" s="178"/>
      <c r="AR30" s="178"/>
      <c r="AS30" s="178"/>
      <c r="AT30" s="276">
        <v>1</v>
      </c>
      <c r="AU30" s="277"/>
      <c r="AV30" s="178"/>
    </row>
    <row r="31" spans="1:48">
      <c r="A31" s="176"/>
      <c r="B31" s="177"/>
      <c r="C31" s="178"/>
      <c r="D31" s="178">
        <v>2</v>
      </c>
      <c r="E31" s="178"/>
      <c r="F31" s="178"/>
      <c r="G31" s="178"/>
      <c r="H31" s="178"/>
      <c r="I31" s="178"/>
      <c r="J31" s="178"/>
      <c r="K31" s="179"/>
      <c r="L31" s="244"/>
      <c r="M31" s="178"/>
      <c r="N31" s="178"/>
      <c r="O31" s="178"/>
      <c r="P31" s="178"/>
      <c r="Q31" s="178"/>
      <c r="R31" s="178"/>
      <c r="S31" s="178"/>
      <c r="T31" s="178"/>
      <c r="U31" s="178"/>
      <c r="V31" s="178"/>
      <c r="W31" s="178"/>
      <c r="X31" s="178"/>
      <c r="Y31" s="178"/>
      <c r="Z31" s="178"/>
      <c r="AA31" s="178"/>
      <c r="AB31" s="178"/>
      <c r="AC31" s="178"/>
      <c r="AD31" s="178"/>
      <c r="AE31" s="178"/>
      <c r="AF31" s="180"/>
      <c r="AG31" s="181"/>
      <c r="AH31" s="182"/>
      <c r="AI31" s="247"/>
      <c r="AJ31" s="178"/>
      <c r="AK31" s="178"/>
      <c r="AL31" s="178"/>
      <c r="AM31" s="178"/>
      <c r="AN31" s="178"/>
      <c r="AO31" s="178"/>
      <c r="AP31" s="178"/>
      <c r="AQ31" s="178"/>
      <c r="AR31" s="178"/>
      <c r="AS31" s="178"/>
      <c r="AT31" s="276">
        <v>1</v>
      </c>
      <c r="AU31" s="277"/>
      <c r="AV31" s="178"/>
    </row>
    <row r="32" spans="1:48">
      <c r="A32" s="176"/>
      <c r="B32" s="177"/>
      <c r="C32" s="178"/>
      <c r="D32" s="178">
        <v>2</v>
      </c>
      <c r="E32" s="178"/>
      <c r="F32" s="178"/>
      <c r="G32" s="178"/>
      <c r="H32" s="178"/>
      <c r="I32" s="178"/>
      <c r="J32" s="178"/>
      <c r="K32" s="179"/>
      <c r="L32" s="244"/>
      <c r="M32" s="178"/>
      <c r="N32" s="178"/>
      <c r="O32" s="178"/>
      <c r="P32" s="178"/>
      <c r="Q32" s="178"/>
      <c r="R32" s="178"/>
      <c r="S32" s="178"/>
      <c r="T32" s="178"/>
      <c r="U32" s="178"/>
      <c r="V32" s="178"/>
      <c r="W32" s="178"/>
      <c r="X32" s="178"/>
      <c r="Y32" s="178"/>
      <c r="Z32" s="178"/>
      <c r="AA32" s="178"/>
      <c r="AB32" s="178"/>
      <c r="AC32" s="178"/>
      <c r="AD32" s="178"/>
      <c r="AE32" s="178"/>
      <c r="AF32" s="180"/>
      <c r="AG32" s="181"/>
      <c r="AH32" s="182"/>
      <c r="AI32" s="247"/>
      <c r="AJ32" s="178"/>
      <c r="AK32" s="178"/>
      <c r="AL32" s="178"/>
      <c r="AM32" s="178"/>
      <c r="AN32" s="178"/>
      <c r="AO32" s="178"/>
      <c r="AP32" s="178"/>
      <c r="AQ32" s="178"/>
      <c r="AR32" s="178"/>
      <c r="AS32" s="178"/>
      <c r="AT32" s="276">
        <v>1</v>
      </c>
      <c r="AU32" s="277"/>
      <c r="AV32" s="178"/>
    </row>
    <row r="33" spans="1:48">
      <c r="A33" s="176"/>
      <c r="B33" s="177"/>
      <c r="C33" s="178"/>
      <c r="D33" s="178">
        <v>2</v>
      </c>
      <c r="E33" s="178"/>
      <c r="F33" s="178"/>
      <c r="G33" s="178"/>
      <c r="H33" s="178"/>
      <c r="I33" s="178"/>
      <c r="J33" s="178"/>
      <c r="K33" s="179"/>
      <c r="L33" s="244"/>
      <c r="M33" s="178"/>
      <c r="N33" s="178"/>
      <c r="O33" s="178"/>
      <c r="P33" s="178"/>
      <c r="Q33" s="178"/>
      <c r="R33" s="178"/>
      <c r="S33" s="178"/>
      <c r="T33" s="178"/>
      <c r="U33" s="178"/>
      <c r="V33" s="178"/>
      <c r="W33" s="178"/>
      <c r="X33" s="178"/>
      <c r="Y33" s="178"/>
      <c r="Z33" s="178"/>
      <c r="AA33" s="178"/>
      <c r="AB33" s="178"/>
      <c r="AC33" s="178"/>
      <c r="AD33" s="178"/>
      <c r="AE33" s="178"/>
      <c r="AF33" s="180"/>
      <c r="AG33" s="181"/>
      <c r="AH33" s="182"/>
      <c r="AI33" s="247"/>
      <c r="AJ33" s="178"/>
      <c r="AK33" s="178"/>
      <c r="AL33" s="178"/>
      <c r="AM33" s="178"/>
      <c r="AN33" s="178"/>
      <c r="AO33" s="178"/>
      <c r="AP33" s="178"/>
      <c r="AQ33" s="178"/>
      <c r="AR33" s="178"/>
      <c r="AS33" s="178"/>
      <c r="AT33" s="276">
        <v>1</v>
      </c>
      <c r="AU33" s="277"/>
      <c r="AV33" s="178"/>
    </row>
    <row r="34" spans="1:48">
      <c r="A34" s="176"/>
      <c r="B34" s="177"/>
      <c r="C34" s="178"/>
      <c r="D34" s="178">
        <v>2</v>
      </c>
      <c r="E34" s="178"/>
      <c r="F34" s="178"/>
      <c r="G34" s="178"/>
      <c r="H34" s="178"/>
      <c r="I34" s="178"/>
      <c r="J34" s="178"/>
      <c r="K34" s="179"/>
      <c r="L34" s="244"/>
      <c r="M34" s="178"/>
      <c r="N34" s="178"/>
      <c r="O34" s="178"/>
      <c r="P34" s="178"/>
      <c r="Q34" s="178"/>
      <c r="R34" s="178"/>
      <c r="S34" s="178"/>
      <c r="T34" s="178"/>
      <c r="U34" s="178"/>
      <c r="V34" s="178"/>
      <c r="W34" s="178"/>
      <c r="X34" s="178"/>
      <c r="Y34" s="178"/>
      <c r="Z34" s="178"/>
      <c r="AA34" s="178"/>
      <c r="AB34" s="178"/>
      <c r="AC34" s="178"/>
      <c r="AD34" s="178"/>
      <c r="AE34" s="178"/>
      <c r="AF34" s="180"/>
      <c r="AG34" s="181"/>
      <c r="AH34" s="182"/>
      <c r="AI34" s="247"/>
      <c r="AJ34" s="178"/>
      <c r="AK34" s="178"/>
      <c r="AL34" s="178"/>
      <c r="AM34" s="178"/>
      <c r="AN34" s="178"/>
      <c r="AO34" s="178"/>
      <c r="AP34" s="178"/>
      <c r="AQ34" s="178"/>
      <c r="AR34" s="178"/>
      <c r="AS34" s="178"/>
      <c r="AT34" s="276">
        <v>1</v>
      </c>
      <c r="AU34" s="277"/>
      <c r="AV34" s="178"/>
    </row>
    <row r="35" spans="1:48">
      <c r="A35" s="176"/>
      <c r="B35" s="177"/>
      <c r="C35" s="178"/>
      <c r="D35" s="178">
        <v>2</v>
      </c>
      <c r="E35" s="178"/>
      <c r="F35" s="178"/>
      <c r="G35" s="178"/>
      <c r="H35" s="178"/>
      <c r="I35" s="178"/>
      <c r="J35" s="178"/>
      <c r="K35" s="179"/>
      <c r="L35" s="244"/>
      <c r="M35" s="178"/>
      <c r="N35" s="178"/>
      <c r="O35" s="178"/>
      <c r="P35" s="178"/>
      <c r="Q35" s="178"/>
      <c r="R35" s="178"/>
      <c r="S35" s="178"/>
      <c r="T35" s="178"/>
      <c r="U35" s="178"/>
      <c r="V35" s="178"/>
      <c r="W35" s="178"/>
      <c r="X35" s="178"/>
      <c r="Y35" s="178"/>
      <c r="Z35" s="178"/>
      <c r="AA35" s="178"/>
      <c r="AB35" s="178"/>
      <c r="AC35" s="178"/>
      <c r="AD35" s="178"/>
      <c r="AE35" s="178"/>
      <c r="AF35" s="180"/>
      <c r="AG35" s="181"/>
      <c r="AH35" s="182"/>
      <c r="AI35" s="247"/>
      <c r="AJ35" s="178"/>
      <c r="AK35" s="178"/>
      <c r="AL35" s="178"/>
      <c r="AM35" s="178"/>
      <c r="AN35" s="178"/>
      <c r="AO35" s="178"/>
      <c r="AP35" s="178"/>
      <c r="AQ35" s="178"/>
      <c r="AR35" s="178"/>
      <c r="AS35" s="178"/>
      <c r="AT35" s="276">
        <v>1</v>
      </c>
      <c r="AU35" s="277"/>
      <c r="AV35" s="178"/>
    </row>
    <row r="36" spans="1:48">
      <c r="A36" s="176"/>
      <c r="B36" s="177"/>
      <c r="C36" s="178"/>
      <c r="D36" s="178">
        <v>2</v>
      </c>
      <c r="E36" s="178"/>
      <c r="F36" s="178"/>
      <c r="G36" s="178"/>
      <c r="H36" s="178"/>
      <c r="I36" s="178"/>
      <c r="J36" s="178"/>
      <c r="K36" s="179"/>
      <c r="L36" s="244"/>
      <c r="M36" s="178"/>
      <c r="N36" s="178"/>
      <c r="O36" s="178"/>
      <c r="P36" s="178"/>
      <c r="Q36" s="178"/>
      <c r="R36" s="178"/>
      <c r="S36" s="178"/>
      <c r="T36" s="178"/>
      <c r="U36" s="178"/>
      <c r="V36" s="178"/>
      <c r="W36" s="178"/>
      <c r="X36" s="178"/>
      <c r="Y36" s="178"/>
      <c r="Z36" s="178"/>
      <c r="AA36" s="178"/>
      <c r="AB36" s="178"/>
      <c r="AC36" s="178"/>
      <c r="AD36" s="178"/>
      <c r="AE36" s="178"/>
      <c r="AF36" s="180"/>
      <c r="AG36" s="181"/>
      <c r="AH36" s="182"/>
      <c r="AI36" s="247"/>
      <c r="AJ36" s="178"/>
      <c r="AK36" s="178"/>
      <c r="AL36" s="178"/>
      <c r="AM36" s="178"/>
      <c r="AN36" s="178"/>
      <c r="AO36" s="178"/>
      <c r="AP36" s="178"/>
      <c r="AQ36" s="178"/>
      <c r="AR36" s="178"/>
      <c r="AS36" s="178"/>
      <c r="AT36" s="276">
        <v>1</v>
      </c>
      <c r="AU36" s="277"/>
      <c r="AV36" s="178"/>
    </row>
    <row r="37" spans="1:48">
      <c r="A37" s="176"/>
      <c r="B37" s="177"/>
      <c r="C37" s="178"/>
      <c r="D37" s="178">
        <v>2</v>
      </c>
      <c r="E37" s="178"/>
      <c r="F37" s="178"/>
      <c r="G37" s="178"/>
      <c r="H37" s="178"/>
      <c r="I37" s="178"/>
      <c r="J37" s="178"/>
      <c r="K37" s="179"/>
      <c r="L37" s="244"/>
      <c r="M37" s="178"/>
      <c r="N37" s="178"/>
      <c r="O37" s="178"/>
      <c r="P37" s="178"/>
      <c r="Q37" s="178"/>
      <c r="R37" s="178"/>
      <c r="S37" s="178"/>
      <c r="T37" s="178"/>
      <c r="U37" s="178"/>
      <c r="V37" s="178"/>
      <c r="W37" s="178"/>
      <c r="X37" s="178"/>
      <c r="Y37" s="178"/>
      <c r="Z37" s="178"/>
      <c r="AA37" s="178"/>
      <c r="AB37" s="178"/>
      <c r="AC37" s="178"/>
      <c r="AD37" s="178"/>
      <c r="AE37" s="178"/>
      <c r="AF37" s="180"/>
      <c r="AG37" s="181"/>
      <c r="AH37" s="182"/>
      <c r="AI37" s="247"/>
      <c r="AJ37" s="178"/>
      <c r="AK37" s="178"/>
      <c r="AL37" s="178"/>
      <c r="AM37" s="178"/>
      <c r="AN37" s="178"/>
      <c r="AO37" s="178"/>
      <c r="AP37" s="178"/>
      <c r="AQ37" s="178"/>
      <c r="AR37" s="178"/>
      <c r="AS37" s="178"/>
      <c r="AT37" s="276">
        <v>1</v>
      </c>
      <c r="AU37" s="277"/>
      <c r="AV37" s="178"/>
    </row>
    <row r="38" spans="1:48">
      <c r="A38" s="176"/>
      <c r="B38" s="177"/>
      <c r="C38" s="178"/>
      <c r="D38" s="178">
        <v>2</v>
      </c>
      <c r="E38" s="178"/>
      <c r="F38" s="178"/>
      <c r="G38" s="178"/>
      <c r="H38" s="178"/>
      <c r="I38" s="178"/>
      <c r="J38" s="178"/>
      <c r="K38" s="179"/>
      <c r="L38" s="244"/>
      <c r="M38" s="178"/>
      <c r="N38" s="178"/>
      <c r="O38" s="178"/>
      <c r="P38" s="178"/>
      <c r="Q38" s="178"/>
      <c r="R38" s="178"/>
      <c r="S38" s="178"/>
      <c r="T38" s="178"/>
      <c r="U38" s="178"/>
      <c r="V38" s="178"/>
      <c r="W38" s="178"/>
      <c r="X38" s="178"/>
      <c r="Y38" s="178"/>
      <c r="Z38" s="178"/>
      <c r="AA38" s="178"/>
      <c r="AB38" s="178"/>
      <c r="AC38" s="178"/>
      <c r="AD38" s="178"/>
      <c r="AE38" s="178"/>
      <c r="AF38" s="180"/>
      <c r="AG38" s="181"/>
      <c r="AH38" s="182"/>
      <c r="AI38" s="247"/>
      <c r="AJ38" s="178"/>
      <c r="AK38" s="178"/>
      <c r="AL38" s="178"/>
      <c r="AM38" s="178"/>
      <c r="AN38" s="178"/>
      <c r="AO38" s="178"/>
      <c r="AP38" s="178"/>
      <c r="AQ38" s="178"/>
      <c r="AR38" s="178"/>
      <c r="AS38" s="178"/>
      <c r="AT38" s="276">
        <v>1</v>
      </c>
      <c r="AU38" s="277"/>
      <c r="AV38" s="178"/>
    </row>
    <row r="39" spans="1:48">
      <c r="A39" s="176"/>
      <c r="B39" s="177"/>
      <c r="C39" s="178"/>
      <c r="D39" s="178">
        <v>2</v>
      </c>
      <c r="E39" s="178"/>
      <c r="F39" s="178"/>
      <c r="G39" s="178"/>
      <c r="H39" s="178"/>
      <c r="I39" s="178"/>
      <c r="J39" s="178"/>
      <c r="K39" s="179"/>
      <c r="L39" s="244"/>
      <c r="M39" s="178"/>
      <c r="N39" s="178"/>
      <c r="O39" s="178"/>
      <c r="P39" s="178"/>
      <c r="Q39" s="178"/>
      <c r="R39" s="178"/>
      <c r="S39" s="178"/>
      <c r="T39" s="178"/>
      <c r="U39" s="178"/>
      <c r="V39" s="178"/>
      <c r="W39" s="178"/>
      <c r="X39" s="178"/>
      <c r="Y39" s="178"/>
      <c r="Z39" s="178"/>
      <c r="AA39" s="178"/>
      <c r="AB39" s="178"/>
      <c r="AC39" s="178"/>
      <c r="AD39" s="178"/>
      <c r="AE39" s="178"/>
      <c r="AF39" s="180"/>
      <c r="AG39" s="181"/>
      <c r="AH39" s="182"/>
      <c r="AI39" s="247"/>
      <c r="AJ39" s="178"/>
      <c r="AK39" s="178"/>
      <c r="AL39" s="178"/>
      <c r="AM39" s="178"/>
      <c r="AN39" s="178"/>
      <c r="AO39" s="178"/>
      <c r="AP39" s="178"/>
      <c r="AQ39" s="178"/>
      <c r="AR39" s="178"/>
      <c r="AS39" s="178"/>
      <c r="AT39" s="276">
        <v>1</v>
      </c>
      <c r="AU39" s="277"/>
      <c r="AV39" s="178"/>
    </row>
    <row r="40" spans="1:48">
      <c r="A40" s="176"/>
      <c r="B40" s="177"/>
      <c r="C40" s="178"/>
      <c r="D40" s="178">
        <v>2</v>
      </c>
      <c r="E40" s="178"/>
      <c r="F40" s="178"/>
      <c r="G40" s="178"/>
      <c r="H40" s="178"/>
      <c r="I40" s="178"/>
      <c r="J40" s="178"/>
      <c r="K40" s="179"/>
      <c r="L40" s="244"/>
      <c r="M40" s="178"/>
      <c r="N40" s="178"/>
      <c r="O40" s="178"/>
      <c r="P40" s="178"/>
      <c r="Q40" s="178"/>
      <c r="R40" s="178"/>
      <c r="S40" s="178"/>
      <c r="T40" s="178"/>
      <c r="U40" s="178"/>
      <c r="V40" s="178"/>
      <c r="W40" s="178"/>
      <c r="X40" s="178"/>
      <c r="Y40" s="178"/>
      <c r="Z40" s="178"/>
      <c r="AA40" s="178"/>
      <c r="AB40" s="178"/>
      <c r="AC40" s="178"/>
      <c r="AD40" s="178"/>
      <c r="AE40" s="178"/>
      <c r="AF40" s="180"/>
      <c r="AG40" s="181"/>
      <c r="AH40" s="182"/>
      <c r="AI40" s="247"/>
      <c r="AJ40" s="178"/>
      <c r="AK40" s="178"/>
      <c r="AL40" s="178"/>
      <c r="AM40" s="178"/>
      <c r="AN40" s="178"/>
      <c r="AO40" s="178"/>
      <c r="AP40" s="178"/>
      <c r="AQ40" s="178"/>
      <c r="AR40" s="178"/>
      <c r="AS40" s="178"/>
      <c r="AT40" s="276">
        <v>1</v>
      </c>
      <c r="AU40" s="277"/>
      <c r="AV40" s="178"/>
    </row>
    <row r="41" spans="1:48">
      <c r="A41" s="176"/>
      <c r="B41" s="177"/>
      <c r="C41" s="178"/>
      <c r="D41" s="178">
        <v>2</v>
      </c>
      <c r="E41" s="178"/>
      <c r="F41" s="178"/>
      <c r="G41" s="178"/>
      <c r="H41" s="178"/>
      <c r="I41" s="178"/>
      <c r="J41" s="178"/>
      <c r="K41" s="179"/>
      <c r="L41" s="244"/>
      <c r="M41" s="178"/>
      <c r="N41" s="178"/>
      <c r="O41" s="178"/>
      <c r="P41" s="178"/>
      <c r="Q41" s="178"/>
      <c r="R41" s="178"/>
      <c r="S41" s="178"/>
      <c r="T41" s="178"/>
      <c r="U41" s="178"/>
      <c r="V41" s="178"/>
      <c r="W41" s="178"/>
      <c r="X41" s="178"/>
      <c r="Y41" s="178"/>
      <c r="Z41" s="178"/>
      <c r="AA41" s="178"/>
      <c r="AB41" s="178"/>
      <c r="AC41" s="178"/>
      <c r="AD41" s="178"/>
      <c r="AE41" s="178"/>
      <c r="AF41" s="180"/>
      <c r="AG41" s="181"/>
      <c r="AH41" s="182"/>
      <c r="AI41" s="247"/>
      <c r="AJ41" s="178"/>
      <c r="AK41" s="178"/>
      <c r="AL41" s="178"/>
      <c r="AM41" s="178"/>
      <c r="AN41" s="178"/>
      <c r="AO41" s="178"/>
      <c r="AP41" s="178"/>
      <c r="AQ41" s="178"/>
      <c r="AR41" s="178"/>
      <c r="AS41" s="178"/>
      <c r="AT41" s="276">
        <v>1</v>
      </c>
      <c r="AU41" s="277"/>
      <c r="AV41" s="178"/>
    </row>
    <row r="42" spans="1:48">
      <c r="A42" s="176"/>
      <c r="B42" s="177"/>
      <c r="C42" s="178"/>
      <c r="D42" s="178">
        <v>2</v>
      </c>
      <c r="E42" s="178"/>
      <c r="F42" s="178"/>
      <c r="G42" s="178"/>
      <c r="H42" s="178"/>
      <c r="I42" s="178"/>
      <c r="J42" s="178"/>
      <c r="K42" s="179"/>
      <c r="L42" s="244"/>
      <c r="M42" s="178"/>
      <c r="N42" s="178"/>
      <c r="O42" s="178"/>
      <c r="P42" s="178"/>
      <c r="Q42" s="178"/>
      <c r="R42" s="178"/>
      <c r="S42" s="178"/>
      <c r="T42" s="178"/>
      <c r="U42" s="178"/>
      <c r="V42" s="178"/>
      <c r="W42" s="178"/>
      <c r="X42" s="178"/>
      <c r="Y42" s="178"/>
      <c r="Z42" s="178"/>
      <c r="AA42" s="178"/>
      <c r="AB42" s="178"/>
      <c r="AC42" s="178"/>
      <c r="AD42" s="178"/>
      <c r="AE42" s="178"/>
      <c r="AF42" s="180"/>
      <c r="AG42" s="181"/>
      <c r="AH42" s="182"/>
      <c r="AI42" s="247"/>
      <c r="AJ42" s="178"/>
      <c r="AK42" s="178"/>
      <c r="AL42" s="178"/>
      <c r="AM42" s="178"/>
      <c r="AN42" s="178"/>
      <c r="AO42" s="178"/>
      <c r="AP42" s="178"/>
      <c r="AQ42" s="178"/>
      <c r="AR42" s="178"/>
      <c r="AS42" s="178"/>
      <c r="AT42" s="276">
        <v>1</v>
      </c>
      <c r="AU42" s="277"/>
      <c r="AV42" s="178"/>
    </row>
    <row r="43" spans="1:48">
      <c r="A43" s="176"/>
      <c r="B43" s="177"/>
      <c r="C43" s="178"/>
      <c r="D43" s="178">
        <v>2</v>
      </c>
      <c r="E43" s="178"/>
      <c r="F43" s="178"/>
      <c r="G43" s="178"/>
      <c r="H43" s="178"/>
      <c r="I43" s="178"/>
      <c r="J43" s="178"/>
      <c r="K43" s="179"/>
      <c r="L43" s="244"/>
      <c r="M43" s="178"/>
      <c r="N43" s="178"/>
      <c r="O43" s="178"/>
      <c r="P43" s="178"/>
      <c r="Q43" s="178"/>
      <c r="R43" s="178"/>
      <c r="S43" s="178"/>
      <c r="T43" s="178"/>
      <c r="U43" s="178"/>
      <c r="V43" s="178"/>
      <c r="W43" s="178"/>
      <c r="X43" s="178"/>
      <c r="Y43" s="178"/>
      <c r="Z43" s="178"/>
      <c r="AA43" s="178"/>
      <c r="AB43" s="178"/>
      <c r="AC43" s="178"/>
      <c r="AD43" s="178"/>
      <c r="AE43" s="178"/>
      <c r="AF43" s="180"/>
      <c r="AG43" s="181"/>
      <c r="AH43" s="182"/>
      <c r="AI43" s="247"/>
      <c r="AJ43" s="178"/>
      <c r="AK43" s="178"/>
      <c r="AL43" s="178"/>
      <c r="AM43" s="178"/>
      <c r="AN43" s="178"/>
      <c r="AO43" s="178"/>
      <c r="AP43" s="178"/>
      <c r="AQ43" s="178"/>
      <c r="AR43" s="178"/>
      <c r="AS43" s="178"/>
      <c r="AT43" s="276">
        <v>1</v>
      </c>
      <c r="AU43" s="277"/>
      <c r="AV43" s="178"/>
    </row>
    <row r="44" spans="1:48">
      <c r="A44" s="176"/>
      <c r="B44" s="177"/>
      <c r="C44" s="178"/>
      <c r="D44" s="178">
        <v>2</v>
      </c>
      <c r="E44" s="178"/>
      <c r="F44" s="178"/>
      <c r="G44" s="178"/>
      <c r="H44" s="178"/>
      <c r="I44" s="178"/>
      <c r="J44" s="178"/>
      <c r="K44" s="179"/>
      <c r="L44" s="244"/>
      <c r="M44" s="178"/>
      <c r="N44" s="178"/>
      <c r="O44" s="178"/>
      <c r="P44" s="178"/>
      <c r="Q44" s="178"/>
      <c r="R44" s="178"/>
      <c r="S44" s="178"/>
      <c r="T44" s="178"/>
      <c r="U44" s="178"/>
      <c r="V44" s="178"/>
      <c r="W44" s="178"/>
      <c r="X44" s="178"/>
      <c r="Y44" s="178"/>
      <c r="Z44" s="178"/>
      <c r="AA44" s="178"/>
      <c r="AB44" s="178"/>
      <c r="AC44" s="178"/>
      <c r="AD44" s="178"/>
      <c r="AE44" s="178"/>
      <c r="AF44" s="180"/>
      <c r="AG44" s="181"/>
      <c r="AH44" s="182"/>
      <c r="AI44" s="247"/>
      <c r="AJ44" s="178"/>
      <c r="AK44" s="178"/>
      <c r="AL44" s="178"/>
      <c r="AM44" s="178"/>
      <c r="AN44" s="178"/>
      <c r="AO44" s="178"/>
      <c r="AP44" s="178"/>
      <c r="AQ44" s="178"/>
      <c r="AR44" s="178"/>
      <c r="AS44" s="178"/>
      <c r="AT44" s="276">
        <v>1</v>
      </c>
      <c r="AU44" s="277"/>
      <c r="AV44" s="178"/>
    </row>
    <row r="45" spans="1:48">
      <c r="A45" s="176"/>
      <c r="B45" s="177"/>
      <c r="C45" s="178"/>
      <c r="D45" s="178">
        <v>2</v>
      </c>
      <c r="E45" s="178"/>
      <c r="F45" s="178"/>
      <c r="G45" s="178"/>
      <c r="H45" s="178"/>
      <c r="I45" s="178"/>
      <c r="J45" s="178"/>
      <c r="K45" s="179"/>
      <c r="L45" s="244"/>
      <c r="M45" s="178"/>
      <c r="N45" s="178"/>
      <c r="O45" s="178"/>
      <c r="P45" s="178"/>
      <c r="Q45" s="178"/>
      <c r="R45" s="178"/>
      <c r="S45" s="178"/>
      <c r="T45" s="178"/>
      <c r="U45" s="178"/>
      <c r="V45" s="178"/>
      <c r="W45" s="178"/>
      <c r="X45" s="178"/>
      <c r="Y45" s="178"/>
      <c r="Z45" s="178"/>
      <c r="AA45" s="178"/>
      <c r="AB45" s="178"/>
      <c r="AC45" s="178"/>
      <c r="AD45" s="178"/>
      <c r="AE45" s="178"/>
      <c r="AF45" s="180"/>
      <c r="AG45" s="181"/>
      <c r="AH45" s="182"/>
      <c r="AI45" s="247"/>
      <c r="AJ45" s="178"/>
      <c r="AK45" s="178"/>
      <c r="AL45" s="178"/>
      <c r="AM45" s="178"/>
      <c r="AN45" s="178"/>
      <c r="AO45" s="178"/>
      <c r="AP45" s="178"/>
      <c r="AQ45" s="178"/>
      <c r="AR45" s="178"/>
      <c r="AS45" s="178"/>
      <c r="AT45" s="276">
        <v>1</v>
      </c>
      <c r="AU45" s="277"/>
      <c r="AV45" s="178"/>
    </row>
    <row r="46" spans="1:48">
      <c r="A46" s="176"/>
      <c r="B46" s="177"/>
      <c r="C46" s="178"/>
      <c r="D46" s="178">
        <v>2</v>
      </c>
      <c r="E46" s="178"/>
      <c r="F46" s="178"/>
      <c r="G46" s="178"/>
      <c r="H46" s="178"/>
      <c r="I46" s="178"/>
      <c r="J46" s="178"/>
      <c r="K46" s="179"/>
      <c r="L46" s="244"/>
      <c r="M46" s="178"/>
      <c r="N46" s="178"/>
      <c r="O46" s="178"/>
      <c r="P46" s="178"/>
      <c r="Q46" s="178"/>
      <c r="R46" s="178"/>
      <c r="S46" s="178"/>
      <c r="T46" s="178"/>
      <c r="U46" s="178"/>
      <c r="V46" s="178"/>
      <c r="W46" s="178"/>
      <c r="X46" s="178"/>
      <c r="Y46" s="178"/>
      <c r="Z46" s="178"/>
      <c r="AA46" s="178"/>
      <c r="AB46" s="178"/>
      <c r="AC46" s="178"/>
      <c r="AD46" s="178"/>
      <c r="AE46" s="178"/>
      <c r="AF46" s="180"/>
      <c r="AG46" s="181"/>
      <c r="AH46" s="182"/>
      <c r="AI46" s="247"/>
      <c r="AJ46" s="178"/>
      <c r="AK46" s="178"/>
      <c r="AL46" s="178"/>
      <c r="AM46" s="178"/>
      <c r="AN46" s="178"/>
      <c r="AO46" s="178"/>
      <c r="AP46" s="178"/>
      <c r="AQ46" s="178"/>
      <c r="AR46" s="178"/>
      <c r="AS46" s="178"/>
      <c r="AT46" s="276">
        <v>1</v>
      </c>
      <c r="AU46" s="277"/>
      <c r="AV46" s="178"/>
    </row>
    <row r="47" spans="1:48">
      <c r="A47" s="176"/>
      <c r="B47" s="177"/>
      <c r="C47" s="178"/>
      <c r="D47" s="178">
        <v>2</v>
      </c>
      <c r="E47" s="178"/>
      <c r="F47" s="178"/>
      <c r="G47" s="178"/>
      <c r="H47" s="178"/>
      <c r="I47" s="178"/>
      <c r="J47" s="178"/>
      <c r="K47" s="179"/>
      <c r="L47" s="244"/>
      <c r="M47" s="178"/>
      <c r="N47" s="178"/>
      <c r="O47" s="178"/>
      <c r="P47" s="178"/>
      <c r="Q47" s="178"/>
      <c r="R47" s="178"/>
      <c r="S47" s="178"/>
      <c r="T47" s="178"/>
      <c r="U47" s="178"/>
      <c r="V47" s="178"/>
      <c r="W47" s="178"/>
      <c r="X47" s="178"/>
      <c r="Y47" s="178"/>
      <c r="Z47" s="178"/>
      <c r="AA47" s="178"/>
      <c r="AB47" s="178"/>
      <c r="AC47" s="178"/>
      <c r="AD47" s="178"/>
      <c r="AE47" s="178"/>
      <c r="AF47" s="180"/>
      <c r="AG47" s="181"/>
      <c r="AH47" s="182"/>
      <c r="AI47" s="247"/>
      <c r="AJ47" s="178"/>
      <c r="AK47" s="178"/>
      <c r="AL47" s="178"/>
      <c r="AM47" s="178"/>
      <c r="AN47" s="178"/>
      <c r="AO47" s="178"/>
      <c r="AP47" s="178"/>
      <c r="AQ47" s="178"/>
      <c r="AR47" s="178"/>
      <c r="AS47" s="178"/>
      <c r="AT47" s="276">
        <v>1</v>
      </c>
      <c r="AU47" s="277"/>
      <c r="AV47" s="178"/>
    </row>
    <row r="48" spans="1:48">
      <c r="A48" s="176"/>
      <c r="B48" s="177"/>
      <c r="C48" s="178"/>
      <c r="D48" s="178">
        <v>2</v>
      </c>
      <c r="E48" s="178"/>
      <c r="F48" s="178"/>
      <c r="G48" s="178"/>
      <c r="H48" s="178"/>
      <c r="I48" s="178"/>
      <c r="J48" s="178"/>
      <c r="K48" s="179"/>
      <c r="L48" s="244"/>
      <c r="M48" s="178"/>
      <c r="N48" s="178"/>
      <c r="O48" s="178"/>
      <c r="P48" s="178"/>
      <c r="Q48" s="178"/>
      <c r="R48" s="178"/>
      <c r="S48" s="178"/>
      <c r="T48" s="178"/>
      <c r="U48" s="178"/>
      <c r="V48" s="178"/>
      <c r="W48" s="178"/>
      <c r="X48" s="178"/>
      <c r="Y48" s="178"/>
      <c r="Z48" s="178"/>
      <c r="AA48" s="178"/>
      <c r="AB48" s="178"/>
      <c r="AC48" s="178"/>
      <c r="AD48" s="178"/>
      <c r="AE48" s="178"/>
      <c r="AF48" s="180"/>
      <c r="AG48" s="181"/>
      <c r="AH48" s="182"/>
      <c r="AI48" s="247"/>
      <c r="AJ48" s="178"/>
      <c r="AK48" s="178"/>
      <c r="AL48" s="178"/>
      <c r="AM48" s="178"/>
      <c r="AN48" s="178"/>
      <c r="AO48" s="178"/>
      <c r="AP48" s="178"/>
      <c r="AQ48" s="178"/>
      <c r="AR48" s="178"/>
      <c r="AS48" s="178"/>
      <c r="AT48" s="276">
        <v>1</v>
      </c>
      <c r="AU48" s="277"/>
      <c r="AV48" s="178"/>
    </row>
    <row r="49" spans="1:48">
      <c r="A49" s="176"/>
      <c r="B49" s="177"/>
      <c r="C49" s="178"/>
      <c r="D49" s="178">
        <v>2</v>
      </c>
      <c r="E49" s="178"/>
      <c r="F49" s="178"/>
      <c r="G49" s="178"/>
      <c r="H49" s="178"/>
      <c r="I49" s="178"/>
      <c r="J49" s="178"/>
      <c r="K49" s="179"/>
      <c r="L49" s="244"/>
      <c r="M49" s="178"/>
      <c r="N49" s="178"/>
      <c r="O49" s="178"/>
      <c r="P49" s="178"/>
      <c r="Q49" s="178"/>
      <c r="R49" s="178"/>
      <c r="S49" s="178"/>
      <c r="T49" s="178"/>
      <c r="U49" s="178"/>
      <c r="V49" s="178"/>
      <c r="W49" s="178"/>
      <c r="X49" s="178"/>
      <c r="Y49" s="178"/>
      <c r="Z49" s="178"/>
      <c r="AA49" s="178"/>
      <c r="AB49" s="178"/>
      <c r="AC49" s="178"/>
      <c r="AD49" s="178"/>
      <c r="AE49" s="178"/>
      <c r="AF49" s="180"/>
      <c r="AG49" s="181"/>
      <c r="AH49" s="182"/>
      <c r="AI49" s="247"/>
      <c r="AJ49" s="178"/>
      <c r="AK49" s="178"/>
      <c r="AL49" s="178"/>
      <c r="AM49" s="178"/>
      <c r="AN49" s="178"/>
      <c r="AO49" s="178"/>
      <c r="AP49" s="178"/>
      <c r="AQ49" s="178"/>
      <c r="AR49" s="178"/>
      <c r="AS49" s="178"/>
      <c r="AT49" s="276">
        <v>1</v>
      </c>
      <c r="AU49" s="277"/>
      <c r="AV49" s="178"/>
    </row>
    <row r="50" spans="1:48">
      <c r="A50" s="176"/>
      <c r="B50" s="177"/>
      <c r="C50" s="178"/>
      <c r="D50" s="178">
        <v>2</v>
      </c>
      <c r="E50" s="178"/>
      <c r="F50" s="178"/>
      <c r="G50" s="178"/>
      <c r="H50" s="178"/>
      <c r="I50" s="178"/>
      <c r="J50" s="178"/>
      <c r="K50" s="179"/>
      <c r="L50" s="244"/>
      <c r="M50" s="178"/>
      <c r="N50" s="178"/>
      <c r="O50" s="178"/>
      <c r="P50" s="178"/>
      <c r="Q50" s="178"/>
      <c r="R50" s="178"/>
      <c r="S50" s="178"/>
      <c r="T50" s="178"/>
      <c r="U50" s="178"/>
      <c r="V50" s="178"/>
      <c r="W50" s="178"/>
      <c r="X50" s="178"/>
      <c r="Y50" s="178"/>
      <c r="Z50" s="178"/>
      <c r="AA50" s="178"/>
      <c r="AB50" s="178"/>
      <c r="AC50" s="178"/>
      <c r="AD50" s="178"/>
      <c r="AE50" s="178"/>
      <c r="AF50" s="180"/>
      <c r="AG50" s="181"/>
      <c r="AH50" s="182"/>
      <c r="AI50" s="247"/>
      <c r="AJ50" s="178"/>
      <c r="AK50" s="178"/>
      <c r="AL50" s="178"/>
      <c r="AM50" s="178"/>
      <c r="AN50" s="178"/>
      <c r="AO50" s="178"/>
      <c r="AP50" s="178"/>
      <c r="AQ50" s="178"/>
      <c r="AR50" s="178"/>
      <c r="AS50" s="178"/>
      <c r="AT50" s="276">
        <v>1</v>
      </c>
      <c r="AU50" s="277"/>
      <c r="AV50" s="178"/>
    </row>
    <row r="51" spans="1:48">
      <c r="A51" s="176"/>
      <c r="B51" s="177"/>
      <c r="C51" s="178"/>
      <c r="D51" s="178">
        <v>2</v>
      </c>
      <c r="E51" s="178"/>
      <c r="F51" s="178"/>
      <c r="G51" s="178"/>
      <c r="H51" s="178"/>
      <c r="I51" s="178"/>
      <c r="J51" s="178"/>
      <c r="K51" s="179"/>
      <c r="L51" s="244"/>
      <c r="M51" s="178"/>
      <c r="N51" s="178"/>
      <c r="O51" s="178"/>
      <c r="P51" s="178"/>
      <c r="Q51" s="178"/>
      <c r="R51" s="178"/>
      <c r="S51" s="178"/>
      <c r="T51" s="178"/>
      <c r="U51" s="178"/>
      <c r="V51" s="178"/>
      <c r="W51" s="178"/>
      <c r="X51" s="178"/>
      <c r="Y51" s="178"/>
      <c r="Z51" s="178"/>
      <c r="AA51" s="178"/>
      <c r="AB51" s="178"/>
      <c r="AC51" s="178"/>
      <c r="AD51" s="178"/>
      <c r="AE51" s="178"/>
      <c r="AF51" s="180"/>
      <c r="AG51" s="181"/>
      <c r="AH51" s="182"/>
      <c r="AI51" s="247"/>
      <c r="AJ51" s="178"/>
      <c r="AK51" s="178"/>
      <c r="AL51" s="178"/>
      <c r="AM51" s="178"/>
      <c r="AN51" s="178"/>
      <c r="AO51" s="178"/>
      <c r="AP51" s="178"/>
      <c r="AQ51" s="178"/>
      <c r="AR51" s="178"/>
      <c r="AS51" s="178"/>
      <c r="AT51" s="276">
        <v>1</v>
      </c>
      <c r="AU51" s="277"/>
      <c r="AV51" s="178"/>
    </row>
  </sheetData>
  <customSheetViews>
    <customSheetView guid="{6182E71F-ADEF-4B9F-A50F-F75EAA71BE32}">
      <pane ySplit="1" topLeftCell="A2" activePane="bottomLeft" state="frozen"/>
      <selection pane="bottomLeft" activeCell="E17" sqref="E17"/>
      <pageMargins left="0.70866141732283472" right="0.70866141732283472" top="0.74803149606299213" bottom="0.74803149606299213" header="0.31496062992125984" footer="0.31496062992125984"/>
      <pageSetup paperSize="9" orientation="portrait" r:id="rId1"/>
      <headerFooter>
        <oddHeader>&amp;L&amp;12&amp;A</oddHeader>
        <oddFooter>&amp;L&amp;Z&amp;F</oddFooter>
      </headerFooter>
    </customSheetView>
  </customSheetViews>
  <phoneticPr fontId="1"/>
  <conditionalFormatting sqref="AT2:AT51">
    <cfRule type="cellIs" dxfId="1" priority="2" operator="notEqual">
      <formula>1</formula>
    </cfRule>
  </conditionalFormatting>
  <conditionalFormatting sqref="AV2:AV51">
    <cfRule type="expression" dxfId="0" priority="1">
      <formula>C2&gt;=16</formula>
    </cfRule>
  </conditionalFormatting>
  <dataValidations count="26">
    <dataValidation type="whole" operator="lessThanOrEqual" allowBlank="1" showInputMessage="1" showErrorMessage="1" errorTitle="桁数オーバー" error="桁数を確認してください。_x000a_（1000円単位の「,」不要）" sqref="Q1" xr:uid="{00000000-0002-0000-0100-000000000000}">
      <formula1>1999999</formula1>
    </dataValidation>
    <dataValidation type="whole" operator="lessThanOrEqual" allowBlank="1" showInputMessage="1" showErrorMessage="1" errorTitle="桁数オーバー" error="桁数を確認してください。_x000a_（1000円単位の「,」不要）" sqref="R1:R1048576" xr:uid="{00000000-0002-0000-0100-000001000000}">
      <formula1>500000</formula1>
    </dataValidation>
    <dataValidation type="whole" operator="lessThanOrEqual" allowBlank="1" showInputMessage="1" showErrorMessage="1" errorTitle="桁数オーバー" error="桁数を確認してください。_x000a_（1000円単位の「,」不要）" sqref="Q2:Q1048576" xr:uid="{00000000-0002-0000-0100-000002000000}">
      <formula1>2000000</formula1>
    </dataValidation>
    <dataValidation type="whole" allowBlank="1" showInputMessage="1" showErrorMessage="1" errorTitle="コードエラー" error="ゆうちょ銀行：0_x000a_その他：1（普通預金）" sqref="AI1:AI1048576" xr:uid="{00000000-0002-0000-0100-000003000000}">
      <formula1>0</formula1>
      <formula2>1</formula2>
    </dataValidation>
    <dataValidation type="whole" operator="lessThanOrEqual" allowBlank="1" showInputMessage="1" showErrorMessage="1" sqref="AH1:AH1048576" xr:uid="{00000000-0002-0000-0100-000004000000}">
      <formula1>9999999</formula1>
    </dataValidation>
    <dataValidation type="whole" operator="lessThanOrEqual" allowBlank="1" showInputMessage="1" showErrorMessage="1" error="3桁で入力してください。" sqref="AG1:AG1048576" xr:uid="{00000000-0002-0000-0100-000005000000}">
      <formula1>999</formula1>
    </dataValidation>
    <dataValidation type="whole" operator="lessThanOrEqual" allowBlank="1" showInputMessage="1" showErrorMessage="1" error="4桁で入力してください。" sqref="AF1:AF1048576" xr:uid="{00000000-0002-0000-0100-000006000000}">
      <formula1>9999</formula1>
    </dataValidation>
    <dataValidation type="textLength" operator="lessThanOrEqual" allowBlank="1" showInputMessage="1" showErrorMessage="1" errorTitle="桁数オーバー" error="7桁入力してください。_x000a_（ハイフン不要）" sqref="Z1:Z1048576" xr:uid="{00000000-0002-0000-0100-000007000000}">
      <formula1>7</formula1>
    </dataValidation>
    <dataValidation type="whole" imeMode="off" allowBlank="1" showInputMessage="1" showErrorMessage="1" errorTitle="コードエラー" error="コード表を確認してください。" sqref="P1:P1048576" xr:uid="{00000000-0002-0000-0100-000008000000}">
      <formula1>10</formula1>
      <formula2>79</formula2>
    </dataValidation>
    <dataValidation type="textLength" imeMode="off" operator="lessThanOrEqual" allowBlank="1" showInputMessage="1" showErrorMessage="1" error="”4桁＋6桁”→10桁入力してください。_x000a_（ハイフン不要）" sqref="L1:L1048576" xr:uid="{00000000-0002-0000-0100-000009000000}">
      <formula1>10</formula1>
    </dataValidation>
    <dataValidation type="whole" imeMode="off" allowBlank="1" showInputMessage="1" showErrorMessage="1" error="コード表を確認してください。" sqref="K1:K1048576" xr:uid="{00000000-0002-0000-0100-00000A000000}">
      <formula1>1</formula1>
      <formula2>55</formula2>
    </dataValidation>
    <dataValidation type="whole" imeMode="off" allowBlank="1" showInputMessage="1" showErrorMessage="1" error="和暦（3昭和、4平成）＋年月日を入力してください。" sqref="I1:I1048576" xr:uid="{00000000-0002-0000-0100-00000B000000}">
      <formula1>3150101</formula1>
      <formula2>4200101</formula2>
    </dataValidation>
    <dataValidation type="whole" imeMode="off" allowBlank="1" showInputMessage="1" showErrorMessage="1" errorTitle="コードエラー" error="1：男性_x000a_2：女性" sqref="H1:H1048576" xr:uid="{00000000-0002-0000-0100-00000C000000}">
      <formula1>1</formula1>
      <formula2>2</formula2>
    </dataValidation>
    <dataValidation type="textLength" imeMode="hiragana" operator="lessThanOrEqual" allowBlank="1" showInputMessage="1" showErrorMessage="1" errorTitle="文字数オーバー" error="12字以内で入力してください。_x000a_（姓と名の間にはスペース）" sqref="G1:G1048576" xr:uid="{00000000-0002-0000-0100-00000D000000}">
      <formula1>12</formula1>
    </dataValidation>
    <dataValidation type="textLength" imeMode="halfKatakana" operator="lessThanOrEqual" allowBlank="1" showInputMessage="1" showErrorMessage="1" errorTitle="文字数オーバー" error="18字以内で入力してください。_x000a_（姓と名の間にはスペース）" sqref="F1:F1048576" xr:uid="{00000000-0002-0000-0100-00000E000000}">
      <formula1>18</formula1>
    </dataValidation>
    <dataValidation type="whole" imeMode="off" allowBlank="1" showInputMessage="1" showErrorMessage="1" error="和暦にて入力してください。_x000a_令和（5）＋年月日" promptTitle="必須（7桁）" prompt="※喪失日（退職日の翌日）_x000a_令和(5)＋年月日を入力してください。_x000a_（例：R2.4.1→5020401" sqref="E1:E1048576" xr:uid="{00000000-0002-0000-0100-00000F000000}">
      <formula1>5020101</formula1>
      <formula2>5500401</formula2>
    </dataValidation>
    <dataValidation type="list" imeMode="off" allowBlank="1" showInputMessage="1" showErrorMessage="1" errorTitle="コードエラー" error="コード表を確認してください" promptTitle="必須（11～17）" prompt="「Ⅳ事由別必須（喪失）」Sheet参照" sqref="C1:C1048576" xr:uid="{00000000-0002-0000-0100-000010000000}">
      <formula1>"11,12,13,14,15,16,17"</formula1>
    </dataValidation>
    <dataValidation type="textLength" operator="lessThanOrEqual" showInputMessage="1" showErrorMessage="1" errorTitle="文字数オーバー" error="30字以内で入力してください。_x000a_（マンション名等省略可）" sqref="AC1:AD1048576" xr:uid="{00000000-0002-0000-0100-000011000000}">
      <formula1>30</formula1>
    </dataValidation>
    <dataValidation type="textLength" operator="lessThanOrEqual" allowBlank="1" showInputMessage="1" showErrorMessage="1" errorTitle="文字数オーバー" error="15字以内で入力してください" sqref="AA1:AB1048576" xr:uid="{00000000-0002-0000-0100-000012000000}">
      <formula1>15</formula1>
    </dataValidation>
    <dataValidation imeMode="off" allowBlank="1" showInputMessage="1" showErrorMessage="1" sqref="J1:J1048576 M1:O1048576" xr:uid="{00000000-0002-0000-0100-000013000000}"/>
    <dataValidation type="whole" imeMode="off" operator="lessThanOrEqual" allowBlank="1" showInputMessage="1" showErrorMessage="1" errorTitle="桁数エラー" error="記号を確認してください。" promptTitle="必須" prompt="記号を入力してください。" sqref="A1:A1048576" xr:uid="{00000000-0002-0000-0100-000014000000}">
      <formula1>405</formula1>
    </dataValidation>
    <dataValidation type="whole" imeMode="off" operator="lessThanOrEqual" allowBlank="1" showInputMessage="1" showErrorMessage="1" error="組合員番号を確認してください。" promptTitle="必須" prompt="組合員番号を入力してください。" sqref="B1:B1048576" xr:uid="{00000000-0002-0000-0100-000015000000}">
      <formula1>99999</formula1>
    </dataValidation>
    <dataValidation imeMode="off" allowBlank="1" showInputMessage="1" showErrorMessage="1" promptTitle="必須" prompt="「2」固定" sqref="D1:D1048576" xr:uid="{00000000-0002-0000-0100-000016000000}"/>
    <dataValidation allowBlank="1" showInputMessage="1" showErrorMessage="1" promptTitle="必須" prompt="「1」固定" sqref="AT1:AT1048576" xr:uid="{00000000-0002-0000-0100-000017000000}"/>
    <dataValidation type="whole" operator="equal" allowBlank="1" showInputMessage="1" showErrorMessage="1" error="記号される場合のみ「1」を入力" promptTitle="任意" prompt="退職後、国保加入、被扶養者申請等に利用される場合は「1」を入力してください。" sqref="AU1:AU1048576" xr:uid="{00000000-0002-0000-0100-000018000000}">
      <formula1>1</formula1>
    </dataValidation>
    <dataValidation imeMode="hiragana" allowBlank="1" showInputMessage="1" showErrorMessage="1" promptTitle="退職後公務員として再就職する人のみ" prompt="引き続き福岡県市町村共済加入…C（異動事由）＝16_x000a_その他の公務員…C=17_x000a_（C列が16、17の場合、網掛け表示されますので再就職先を入力してください。）_x000a_※該当する場合、別途「組合員異動報告書」を提出してください。" sqref="AV1:AV1048576" xr:uid="{00000000-0002-0000-0100-000019000000}"/>
  </dataValidations>
  <pageMargins left="0.70866141732283472" right="0.70866141732283472" top="0.74803149606299213" bottom="0.74803149606299213" header="0.31496062992125984" footer="0.31496062992125984"/>
  <pageSetup paperSize="9" orientation="portrait" r:id="rId2"/>
  <headerFooter>
    <oddHeader>&amp;L&amp;12&amp;A</oddHeader>
    <oddFooter>&amp;L&amp;Z&amp;F</oddFooter>
  </headerFooter>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74"/>
  <sheetViews>
    <sheetView showGridLines="0" showRowColHeaders="0" topLeftCell="A7" zoomScale="75" zoomScaleNormal="75" zoomScaleSheetLayoutView="75" workbookViewId="0">
      <selection activeCell="K30" sqref="K30"/>
    </sheetView>
  </sheetViews>
  <sheetFormatPr defaultRowHeight="14.25"/>
  <cols>
    <col min="1" max="1" width="1.125" style="13" customWidth="1"/>
    <col min="2" max="3" width="4.625" style="13" customWidth="1"/>
    <col min="4" max="4" width="14.875" style="13" customWidth="1"/>
    <col min="5" max="6" width="4.625" style="13" customWidth="1"/>
    <col min="7" max="7" width="42.625" style="13" customWidth="1"/>
    <col min="8" max="8" width="8.625" style="13" customWidth="1"/>
    <col min="9" max="256" width="9" style="13"/>
    <col min="257" max="257" width="1.125" style="13" customWidth="1"/>
    <col min="258" max="259" width="4.625" style="13" customWidth="1"/>
    <col min="260" max="260" width="14.875" style="13" customWidth="1"/>
    <col min="261" max="262" width="4.625" style="13" customWidth="1"/>
    <col min="263" max="263" width="42.625" style="13" customWidth="1"/>
    <col min="264" max="264" width="8.625" style="13" customWidth="1"/>
    <col min="265" max="512" width="9" style="13"/>
    <col min="513" max="513" width="1.125" style="13" customWidth="1"/>
    <col min="514" max="515" width="4.625" style="13" customWidth="1"/>
    <col min="516" max="516" width="14.875" style="13" customWidth="1"/>
    <col min="517" max="518" width="4.625" style="13" customWidth="1"/>
    <col min="519" max="519" width="42.625" style="13" customWidth="1"/>
    <col min="520" max="520" width="8.625" style="13" customWidth="1"/>
    <col min="521" max="768" width="9" style="13"/>
    <col min="769" max="769" width="1.125" style="13" customWidth="1"/>
    <col min="770" max="771" width="4.625" style="13" customWidth="1"/>
    <col min="772" max="772" width="14.875" style="13" customWidth="1"/>
    <col min="773" max="774" width="4.625" style="13" customWidth="1"/>
    <col min="775" max="775" width="42.625" style="13" customWidth="1"/>
    <col min="776" max="776" width="8.625" style="13" customWidth="1"/>
    <col min="777" max="1024" width="9" style="13"/>
    <col min="1025" max="1025" width="1.125" style="13" customWidth="1"/>
    <col min="1026" max="1027" width="4.625" style="13" customWidth="1"/>
    <col min="1028" max="1028" width="14.875" style="13" customWidth="1"/>
    <col min="1029" max="1030" width="4.625" style="13" customWidth="1"/>
    <col min="1031" max="1031" width="42.625" style="13" customWidth="1"/>
    <col min="1032" max="1032" width="8.625" style="13" customWidth="1"/>
    <col min="1033" max="1280" width="9" style="13"/>
    <col min="1281" max="1281" width="1.125" style="13" customWidth="1"/>
    <col min="1282" max="1283" width="4.625" style="13" customWidth="1"/>
    <col min="1284" max="1284" width="14.875" style="13" customWidth="1"/>
    <col min="1285" max="1286" width="4.625" style="13" customWidth="1"/>
    <col min="1287" max="1287" width="42.625" style="13" customWidth="1"/>
    <col min="1288" max="1288" width="8.625" style="13" customWidth="1"/>
    <col min="1289" max="1536" width="9" style="13"/>
    <col min="1537" max="1537" width="1.125" style="13" customWidth="1"/>
    <col min="1538" max="1539" width="4.625" style="13" customWidth="1"/>
    <col min="1540" max="1540" width="14.875" style="13" customWidth="1"/>
    <col min="1541" max="1542" width="4.625" style="13" customWidth="1"/>
    <col min="1543" max="1543" width="42.625" style="13" customWidth="1"/>
    <col min="1544" max="1544" width="8.625" style="13" customWidth="1"/>
    <col min="1545" max="1792" width="9" style="13"/>
    <col min="1793" max="1793" width="1.125" style="13" customWidth="1"/>
    <col min="1794" max="1795" width="4.625" style="13" customWidth="1"/>
    <col min="1796" max="1796" width="14.875" style="13" customWidth="1"/>
    <col min="1797" max="1798" width="4.625" style="13" customWidth="1"/>
    <col min="1799" max="1799" width="42.625" style="13" customWidth="1"/>
    <col min="1800" max="1800" width="8.625" style="13" customWidth="1"/>
    <col min="1801" max="2048" width="9" style="13"/>
    <col min="2049" max="2049" width="1.125" style="13" customWidth="1"/>
    <col min="2050" max="2051" width="4.625" style="13" customWidth="1"/>
    <col min="2052" max="2052" width="14.875" style="13" customWidth="1"/>
    <col min="2053" max="2054" width="4.625" style="13" customWidth="1"/>
    <col min="2055" max="2055" width="42.625" style="13" customWidth="1"/>
    <col min="2056" max="2056" width="8.625" style="13" customWidth="1"/>
    <col min="2057" max="2304" width="9" style="13"/>
    <col min="2305" max="2305" width="1.125" style="13" customWidth="1"/>
    <col min="2306" max="2307" width="4.625" style="13" customWidth="1"/>
    <col min="2308" max="2308" width="14.875" style="13" customWidth="1"/>
    <col min="2309" max="2310" width="4.625" style="13" customWidth="1"/>
    <col min="2311" max="2311" width="42.625" style="13" customWidth="1"/>
    <col min="2312" max="2312" width="8.625" style="13" customWidth="1"/>
    <col min="2313" max="2560" width="9" style="13"/>
    <col min="2561" max="2561" width="1.125" style="13" customWidth="1"/>
    <col min="2562" max="2563" width="4.625" style="13" customWidth="1"/>
    <col min="2564" max="2564" width="14.875" style="13" customWidth="1"/>
    <col min="2565" max="2566" width="4.625" style="13" customWidth="1"/>
    <col min="2567" max="2567" width="42.625" style="13" customWidth="1"/>
    <col min="2568" max="2568" width="8.625" style="13" customWidth="1"/>
    <col min="2569" max="2816" width="9" style="13"/>
    <col min="2817" max="2817" width="1.125" style="13" customWidth="1"/>
    <col min="2818" max="2819" width="4.625" style="13" customWidth="1"/>
    <col min="2820" max="2820" width="14.875" style="13" customWidth="1"/>
    <col min="2821" max="2822" width="4.625" style="13" customWidth="1"/>
    <col min="2823" max="2823" width="42.625" style="13" customWidth="1"/>
    <col min="2824" max="2824" width="8.625" style="13" customWidth="1"/>
    <col min="2825" max="3072" width="9" style="13"/>
    <col min="3073" max="3073" width="1.125" style="13" customWidth="1"/>
    <col min="3074" max="3075" width="4.625" style="13" customWidth="1"/>
    <col min="3076" max="3076" width="14.875" style="13" customWidth="1"/>
    <col min="3077" max="3078" width="4.625" style="13" customWidth="1"/>
    <col min="3079" max="3079" width="42.625" style="13" customWidth="1"/>
    <col min="3080" max="3080" width="8.625" style="13" customWidth="1"/>
    <col min="3081" max="3328" width="9" style="13"/>
    <col min="3329" max="3329" width="1.125" style="13" customWidth="1"/>
    <col min="3330" max="3331" width="4.625" style="13" customWidth="1"/>
    <col min="3332" max="3332" width="14.875" style="13" customWidth="1"/>
    <col min="3333" max="3334" width="4.625" style="13" customWidth="1"/>
    <col min="3335" max="3335" width="42.625" style="13" customWidth="1"/>
    <col min="3336" max="3336" width="8.625" style="13" customWidth="1"/>
    <col min="3337" max="3584" width="9" style="13"/>
    <col min="3585" max="3585" width="1.125" style="13" customWidth="1"/>
    <col min="3586" max="3587" width="4.625" style="13" customWidth="1"/>
    <col min="3588" max="3588" width="14.875" style="13" customWidth="1"/>
    <col min="3589" max="3590" width="4.625" style="13" customWidth="1"/>
    <col min="3591" max="3591" width="42.625" style="13" customWidth="1"/>
    <col min="3592" max="3592" width="8.625" style="13" customWidth="1"/>
    <col min="3593" max="3840" width="9" style="13"/>
    <col min="3841" max="3841" width="1.125" style="13" customWidth="1"/>
    <col min="3842" max="3843" width="4.625" style="13" customWidth="1"/>
    <col min="3844" max="3844" width="14.875" style="13" customWidth="1"/>
    <col min="3845" max="3846" width="4.625" style="13" customWidth="1"/>
    <col min="3847" max="3847" width="42.625" style="13" customWidth="1"/>
    <col min="3848" max="3848" width="8.625" style="13" customWidth="1"/>
    <col min="3849" max="4096" width="9" style="13"/>
    <col min="4097" max="4097" width="1.125" style="13" customWidth="1"/>
    <col min="4098" max="4099" width="4.625" style="13" customWidth="1"/>
    <col min="4100" max="4100" width="14.875" style="13" customWidth="1"/>
    <col min="4101" max="4102" width="4.625" style="13" customWidth="1"/>
    <col min="4103" max="4103" width="42.625" style="13" customWidth="1"/>
    <col min="4104" max="4104" width="8.625" style="13" customWidth="1"/>
    <col min="4105" max="4352" width="9" style="13"/>
    <col min="4353" max="4353" width="1.125" style="13" customWidth="1"/>
    <col min="4354" max="4355" width="4.625" style="13" customWidth="1"/>
    <col min="4356" max="4356" width="14.875" style="13" customWidth="1"/>
    <col min="4357" max="4358" width="4.625" style="13" customWidth="1"/>
    <col min="4359" max="4359" width="42.625" style="13" customWidth="1"/>
    <col min="4360" max="4360" width="8.625" style="13" customWidth="1"/>
    <col min="4361" max="4608" width="9" style="13"/>
    <col min="4609" max="4609" width="1.125" style="13" customWidth="1"/>
    <col min="4610" max="4611" width="4.625" style="13" customWidth="1"/>
    <col min="4612" max="4612" width="14.875" style="13" customWidth="1"/>
    <col min="4613" max="4614" width="4.625" style="13" customWidth="1"/>
    <col min="4615" max="4615" width="42.625" style="13" customWidth="1"/>
    <col min="4616" max="4616" width="8.625" style="13" customWidth="1"/>
    <col min="4617" max="4864" width="9" style="13"/>
    <col min="4865" max="4865" width="1.125" style="13" customWidth="1"/>
    <col min="4866" max="4867" width="4.625" style="13" customWidth="1"/>
    <col min="4868" max="4868" width="14.875" style="13" customWidth="1"/>
    <col min="4869" max="4870" width="4.625" style="13" customWidth="1"/>
    <col min="4871" max="4871" width="42.625" style="13" customWidth="1"/>
    <col min="4872" max="4872" width="8.625" style="13" customWidth="1"/>
    <col min="4873" max="5120" width="9" style="13"/>
    <col min="5121" max="5121" width="1.125" style="13" customWidth="1"/>
    <col min="5122" max="5123" width="4.625" style="13" customWidth="1"/>
    <col min="5124" max="5124" width="14.875" style="13" customWidth="1"/>
    <col min="5125" max="5126" width="4.625" style="13" customWidth="1"/>
    <col min="5127" max="5127" width="42.625" style="13" customWidth="1"/>
    <col min="5128" max="5128" width="8.625" style="13" customWidth="1"/>
    <col min="5129" max="5376" width="9" style="13"/>
    <col min="5377" max="5377" width="1.125" style="13" customWidth="1"/>
    <col min="5378" max="5379" width="4.625" style="13" customWidth="1"/>
    <col min="5380" max="5380" width="14.875" style="13" customWidth="1"/>
    <col min="5381" max="5382" width="4.625" style="13" customWidth="1"/>
    <col min="5383" max="5383" width="42.625" style="13" customWidth="1"/>
    <col min="5384" max="5384" width="8.625" style="13" customWidth="1"/>
    <col min="5385" max="5632" width="9" style="13"/>
    <col min="5633" max="5633" width="1.125" style="13" customWidth="1"/>
    <col min="5634" max="5635" width="4.625" style="13" customWidth="1"/>
    <col min="5636" max="5636" width="14.875" style="13" customWidth="1"/>
    <col min="5637" max="5638" width="4.625" style="13" customWidth="1"/>
    <col min="5639" max="5639" width="42.625" style="13" customWidth="1"/>
    <col min="5640" max="5640" width="8.625" style="13" customWidth="1"/>
    <col min="5641" max="5888" width="9" style="13"/>
    <col min="5889" max="5889" width="1.125" style="13" customWidth="1"/>
    <col min="5890" max="5891" width="4.625" style="13" customWidth="1"/>
    <col min="5892" max="5892" width="14.875" style="13" customWidth="1"/>
    <col min="5893" max="5894" width="4.625" style="13" customWidth="1"/>
    <col min="5895" max="5895" width="42.625" style="13" customWidth="1"/>
    <col min="5896" max="5896" width="8.625" style="13" customWidth="1"/>
    <col min="5897" max="6144" width="9" style="13"/>
    <col min="6145" max="6145" width="1.125" style="13" customWidth="1"/>
    <col min="6146" max="6147" width="4.625" style="13" customWidth="1"/>
    <col min="6148" max="6148" width="14.875" style="13" customWidth="1"/>
    <col min="6149" max="6150" width="4.625" style="13" customWidth="1"/>
    <col min="6151" max="6151" width="42.625" style="13" customWidth="1"/>
    <col min="6152" max="6152" width="8.625" style="13" customWidth="1"/>
    <col min="6153" max="6400" width="9" style="13"/>
    <col min="6401" max="6401" width="1.125" style="13" customWidth="1"/>
    <col min="6402" max="6403" width="4.625" style="13" customWidth="1"/>
    <col min="6404" max="6404" width="14.875" style="13" customWidth="1"/>
    <col min="6405" max="6406" width="4.625" style="13" customWidth="1"/>
    <col min="6407" max="6407" width="42.625" style="13" customWidth="1"/>
    <col min="6408" max="6408" width="8.625" style="13" customWidth="1"/>
    <col min="6409" max="6656" width="9" style="13"/>
    <col min="6657" max="6657" width="1.125" style="13" customWidth="1"/>
    <col min="6658" max="6659" width="4.625" style="13" customWidth="1"/>
    <col min="6660" max="6660" width="14.875" style="13" customWidth="1"/>
    <col min="6661" max="6662" width="4.625" style="13" customWidth="1"/>
    <col min="6663" max="6663" width="42.625" style="13" customWidth="1"/>
    <col min="6664" max="6664" width="8.625" style="13" customWidth="1"/>
    <col min="6665" max="6912" width="9" style="13"/>
    <col min="6913" max="6913" width="1.125" style="13" customWidth="1"/>
    <col min="6914" max="6915" width="4.625" style="13" customWidth="1"/>
    <col min="6916" max="6916" width="14.875" style="13" customWidth="1"/>
    <col min="6917" max="6918" width="4.625" style="13" customWidth="1"/>
    <col min="6919" max="6919" width="42.625" style="13" customWidth="1"/>
    <col min="6920" max="6920" width="8.625" style="13" customWidth="1"/>
    <col min="6921" max="7168" width="9" style="13"/>
    <col min="7169" max="7169" width="1.125" style="13" customWidth="1"/>
    <col min="7170" max="7171" width="4.625" style="13" customWidth="1"/>
    <col min="7172" max="7172" width="14.875" style="13" customWidth="1"/>
    <col min="7173" max="7174" width="4.625" style="13" customWidth="1"/>
    <col min="7175" max="7175" width="42.625" style="13" customWidth="1"/>
    <col min="7176" max="7176" width="8.625" style="13" customWidth="1"/>
    <col min="7177" max="7424" width="9" style="13"/>
    <col min="7425" max="7425" width="1.125" style="13" customWidth="1"/>
    <col min="7426" max="7427" width="4.625" style="13" customWidth="1"/>
    <col min="7428" max="7428" width="14.875" style="13" customWidth="1"/>
    <col min="7429" max="7430" width="4.625" style="13" customWidth="1"/>
    <col min="7431" max="7431" width="42.625" style="13" customWidth="1"/>
    <col min="7432" max="7432" width="8.625" style="13" customWidth="1"/>
    <col min="7433" max="7680" width="9" style="13"/>
    <col min="7681" max="7681" width="1.125" style="13" customWidth="1"/>
    <col min="7682" max="7683" width="4.625" style="13" customWidth="1"/>
    <col min="7684" max="7684" width="14.875" style="13" customWidth="1"/>
    <col min="7685" max="7686" width="4.625" style="13" customWidth="1"/>
    <col min="7687" max="7687" width="42.625" style="13" customWidth="1"/>
    <col min="7688" max="7688" width="8.625" style="13" customWidth="1"/>
    <col min="7689" max="7936" width="9" style="13"/>
    <col min="7937" max="7937" width="1.125" style="13" customWidth="1"/>
    <col min="7938" max="7939" width="4.625" style="13" customWidth="1"/>
    <col min="7940" max="7940" width="14.875" style="13" customWidth="1"/>
    <col min="7941" max="7942" width="4.625" style="13" customWidth="1"/>
    <col min="7943" max="7943" width="42.625" style="13" customWidth="1"/>
    <col min="7944" max="7944" width="8.625" style="13" customWidth="1"/>
    <col min="7945" max="8192" width="9" style="13"/>
    <col min="8193" max="8193" width="1.125" style="13" customWidth="1"/>
    <col min="8194" max="8195" width="4.625" style="13" customWidth="1"/>
    <col min="8196" max="8196" width="14.875" style="13" customWidth="1"/>
    <col min="8197" max="8198" width="4.625" style="13" customWidth="1"/>
    <col min="8199" max="8199" width="42.625" style="13" customWidth="1"/>
    <col min="8200" max="8200" width="8.625" style="13" customWidth="1"/>
    <col min="8201" max="8448" width="9" style="13"/>
    <col min="8449" max="8449" width="1.125" style="13" customWidth="1"/>
    <col min="8450" max="8451" width="4.625" style="13" customWidth="1"/>
    <col min="8452" max="8452" width="14.875" style="13" customWidth="1"/>
    <col min="8453" max="8454" width="4.625" style="13" customWidth="1"/>
    <col min="8455" max="8455" width="42.625" style="13" customWidth="1"/>
    <col min="8456" max="8456" width="8.625" style="13" customWidth="1"/>
    <col min="8457" max="8704" width="9" style="13"/>
    <col min="8705" max="8705" width="1.125" style="13" customWidth="1"/>
    <col min="8706" max="8707" width="4.625" style="13" customWidth="1"/>
    <col min="8708" max="8708" width="14.875" style="13" customWidth="1"/>
    <col min="8709" max="8710" width="4.625" style="13" customWidth="1"/>
    <col min="8711" max="8711" width="42.625" style="13" customWidth="1"/>
    <col min="8712" max="8712" width="8.625" style="13" customWidth="1"/>
    <col min="8713" max="8960" width="9" style="13"/>
    <col min="8961" max="8961" width="1.125" style="13" customWidth="1"/>
    <col min="8962" max="8963" width="4.625" style="13" customWidth="1"/>
    <col min="8964" max="8964" width="14.875" style="13" customWidth="1"/>
    <col min="8965" max="8966" width="4.625" style="13" customWidth="1"/>
    <col min="8967" max="8967" width="42.625" style="13" customWidth="1"/>
    <col min="8968" max="8968" width="8.625" style="13" customWidth="1"/>
    <col min="8969" max="9216" width="9" style="13"/>
    <col min="9217" max="9217" width="1.125" style="13" customWidth="1"/>
    <col min="9218" max="9219" width="4.625" style="13" customWidth="1"/>
    <col min="9220" max="9220" width="14.875" style="13" customWidth="1"/>
    <col min="9221" max="9222" width="4.625" style="13" customWidth="1"/>
    <col min="9223" max="9223" width="42.625" style="13" customWidth="1"/>
    <col min="9224" max="9224" width="8.625" style="13" customWidth="1"/>
    <col min="9225" max="9472" width="9" style="13"/>
    <col min="9473" max="9473" width="1.125" style="13" customWidth="1"/>
    <col min="9474" max="9475" width="4.625" style="13" customWidth="1"/>
    <col min="9476" max="9476" width="14.875" style="13" customWidth="1"/>
    <col min="9477" max="9478" width="4.625" style="13" customWidth="1"/>
    <col min="9479" max="9479" width="42.625" style="13" customWidth="1"/>
    <col min="9480" max="9480" width="8.625" style="13" customWidth="1"/>
    <col min="9481" max="9728" width="9" style="13"/>
    <col min="9729" max="9729" width="1.125" style="13" customWidth="1"/>
    <col min="9730" max="9731" width="4.625" style="13" customWidth="1"/>
    <col min="9732" max="9732" width="14.875" style="13" customWidth="1"/>
    <col min="9733" max="9734" width="4.625" style="13" customWidth="1"/>
    <col min="9735" max="9735" width="42.625" style="13" customWidth="1"/>
    <col min="9736" max="9736" width="8.625" style="13" customWidth="1"/>
    <col min="9737" max="9984" width="9" style="13"/>
    <col min="9985" max="9985" width="1.125" style="13" customWidth="1"/>
    <col min="9986" max="9987" width="4.625" style="13" customWidth="1"/>
    <col min="9988" max="9988" width="14.875" style="13" customWidth="1"/>
    <col min="9989" max="9990" width="4.625" style="13" customWidth="1"/>
    <col min="9991" max="9991" width="42.625" style="13" customWidth="1"/>
    <col min="9992" max="9992" width="8.625" style="13" customWidth="1"/>
    <col min="9993" max="10240" width="9" style="13"/>
    <col min="10241" max="10241" width="1.125" style="13" customWidth="1"/>
    <col min="10242" max="10243" width="4.625" style="13" customWidth="1"/>
    <col min="10244" max="10244" width="14.875" style="13" customWidth="1"/>
    <col min="10245" max="10246" width="4.625" style="13" customWidth="1"/>
    <col min="10247" max="10247" width="42.625" style="13" customWidth="1"/>
    <col min="10248" max="10248" width="8.625" style="13" customWidth="1"/>
    <col min="10249" max="10496" width="9" style="13"/>
    <col min="10497" max="10497" width="1.125" style="13" customWidth="1"/>
    <col min="10498" max="10499" width="4.625" style="13" customWidth="1"/>
    <col min="10500" max="10500" width="14.875" style="13" customWidth="1"/>
    <col min="10501" max="10502" width="4.625" style="13" customWidth="1"/>
    <col min="10503" max="10503" width="42.625" style="13" customWidth="1"/>
    <col min="10504" max="10504" width="8.625" style="13" customWidth="1"/>
    <col min="10505" max="10752" width="9" style="13"/>
    <col min="10753" max="10753" width="1.125" style="13" customWidth="1"/>
    <col min="10754" max="10755" width="4.625" style="13" customWidth="1"/>
    <col min="10756" max="10756" width="14.875" style="13" customWidth="1"/>
    <col min="10757" max="10758" width="4.625" style="13" customWidth="1"/>
    <col min="10759" max="10759" width="42.625" style="13" customWidth="1"/>
    <col min="10760" max="10760" width="8.625" style="13" customWidth="1"/>
    <col min="10761" max="11008" width="9" style="13"/>
    <col min="11009" max="11009" width="1.125" style="13" customWidth="1"/>
    <col min="11010" max="11011" width="4.625" style="13" customWidth="1"/>
    <col min="11012" max="11012" width="14.875" style="13" customWidth="1"/>
    <col min="11013" max="11014" width="4.625" style="13" customWidth="1"/>
    <col min="11015" max="11015" width="42.625" style="13" customWidth="1"/>
    <col min="11016" max="11016" width="8.625" style="13" customWidth="1"/>
    <col min="11017" max="11264" width="9" style="13"/>
    <col min="11265" max="11265" width="1.125" style="13" customWidth="1"/>
    <col min="11266" max="11267" width="4.625" style="13" customWidth="1"/>
    <col min="11268" max="11268" width="14.875" style="13" customWidth="1"/>
    <col min="11269" max="11270" width="4.625" style="13" customWidth="1"/>
    <col min="11271" max="11271" width="42.625" style="13" customWidth="1"/>
    <col min="11272" max="11272" width="8.625" style="13" customWidth="1"/>
    <col min="11273" max="11520" width="9" style="13"/>
    <col min="11521" max="11521" width="1.125" style="13" customWidth="1"/>
    <col min="11522" max="11523" width="4.625" style="13" customWidth="1"/>
    <col min="11524" max="11524" width="14.875" style="13" customWidth="1"/>
    <col min="11525" max="11526" width="4.625" style="13" customWidth="1"/>
    <col min="11527" max="11527" width="42.625" style="13" customWidth="1"/>
    <col min="11528" max="11528" width="8.625" style="13" customWidth="1"/>
    <col min="11529" max="11776" width="9" style="13"/>
    <col min="11777" max="11777" width="1.125" style="13" customWidth="1"/>
    <col min="11778" max="11779" width="4.625" style="13" customWidth="1"/>
    <col min="11780" max="11780" width="14.875" style="13" customWidth="1"/>
    <col min="11781" max="11782" width="4.625" style="13" customWidth="1"/>
    <col min="11783" max="11783" width="42.625" style="13" customWidth="1"/>
    <col min="11784" max="11784" width="8.625" style="13" customWidth="1"/>
    <col min="11785" max="12032" width="9" style="13"/>
    <col min="12033" max="12033" width="1.125" style="13" customWidth="1"/>
    <col min="12034" max="12035" width="4.625" style="13" customWidth="1"/>
    <col min="12036" max="12036" width="14.875" style="13" customWidth="1"/>
    <col min="12037" max="12038" width="4.625" style="13" customWidth="1"/>
    <col min="12039" max="12039" width="42.625" style="13" customWidth="1"/>
    <col min="12040" max="12040" width="8.625" style="13" customWidth="1"/>
    <col min="12041" max="12288" width="9" style="13"/>
    <col min="12289" max="12289" width="1.125" style="13" customWidth="1"/>
    <col min="12290" max="12291" width="4.625" style="13" customWidth="1"/>
    <col min="12292" max="12292" width="14.875" style="13" customWidth="1"/>
    <col min="12293" max="12294" width="4.625" style="13" customWidth="1"/>
    <col min="12295" max="12295" width="42.625" style="13" customWidth="1"/>
    <col min="12296" max="12296" width="8.625" style="13" customWidth="1"/>
    <col min="12297" max="12544" width="9" style="13"/>
    <col min="12545" max="12545" width="1.125" style="13" customWidth="1"/>
    <col min="12546" max="12547" width="4.625" style="13" customWidth="1"/>
    <col min="12548" max="12548" width="14.875" style="13" customWidth="1"/>
    <col min="12549" max="12550" width="4.625" style="13" customWidth="1"/>
    <col min="12551" max="12551" width="42.625" style="13" customWidth="1"/>
    <col min="12552" max="12552" width="8.625" style="13" customWidth="1"/>
    <col min="12553" max="12800" width="9" style="13"/>
    <col min="12801" max="12801" width="1.125" style="13" customWidth="1"/>
    <col min="12802" max="12803" width="4.625" style="13" customWidth="1"/>
    <col min="12804" max="12804" width="14.875" style="13" customWidth="1"/>
    <col min="12805" max="12806" width="4.625" style="13" customWidth="1"/>
    <col min="12807" max="12807" width="42.625" style="13" customWidth="1"/>
    <col min="12808" max="12808" width="8.625" style="13" customWidth="1"/>
    <col min="12809" max="13056" width="9" style="13"/>
    <col min="13057" max="13057" width="1.125" style="13" customWidth="1"/>
    <col min="13058" max="13059" width="4.625" style="13" customWidth="1"/>
    <col min="13060" max="13060" width="14.875" style="13" customWidth="1"/>
    <col min="13061" max="13062" width="4.625" style="13" customWidth="1"/>
    <col min="13063" max="13063" width="42.625" style="13" customWidth="1"/>
    <col min="13064" max="13064" width="8.625" style="13" customWidth="1"/>
    <col min="13065" max="13312" width="9" style="13"/>
    <col min="13313" max="13313" width="1.125" style="13" customWidth="1"/>
    <col min="13314" max="13315" width="4.625" style="13" customWidth="1"/>
    <col min="13316" max="13316" width="14.875" style="13" customWidth="1"/>
    <col min="13317" max="13318" width="4.625" style="13" customWidth="1"/>
    <col min="13319" max="13319" width="42.625" style="13" customWidth="1"/>
    <col min="13320" max="13320" width="8.625" style="13" customWidth="1"/>
    <col min="13321" max="13568" width="9" style="13"/>
    <col min="13569" max="13569" width="1.125" style="13" customWidth="1"/>
    <col min="13570" max="13571" width="4.625" style="13" customWidth="1"/>
    <col min="13572" max="13572" width="14.875" style="13" customWidth="1"/>
    <col min="13573" max="13574" width="4.625" style="13" customWidth="1"/>
    <col min="13575" max="13575" width="42.625" style="13" customWidth="1"/>
    <col min="13576" max="13576" width="8.625" style="13" customWidth="1"/>
    <col min="13577" max="13824" width="9" style="13"/>
    <col min="13825" max="13825" width="1.125" style="13" customWidth="1"/>
    <col min="13826" max="13827" width="4.625" style="13" customWidth="1"/>
    <col min="13828" max="13828" width="14.875" style="13" customWidth="1"/>
    <col min="13829" max="13830" width="4.625" style="13" customWidth="1"/>
    <col min="13831" max="13831" width="42.625" style="13" customWidth="1"/>
    <col min="13832" max="13832" width="8.625" style="13" customWidth="1"/>
    <col min="13833" max="14080" width="9" style="13"/>
    <col min="14081" max="14081" width="1.125" style="13" customWidth="1"/>
    <col min="14082" max="14083" width="4.625" style="13" customWidth="1"/>
    <col min="14084" max="14084" width="14.875" style="13" customWidth="1"/>
    <col min="14085" max="14086" width="4.625" style="13" customWidth="1"/>
    <col min="14087" max="14087" width="42.625" style="13" customWidth="1"/>
    <col min="14088" max="14088" width="8.625" style="13" customWidth="1"/>
    <col min="14089" max="14336" width="9" style="13"/>
    <col min="14337" max="14337" width="1.125" style="13" customWidth="1"/>
    <col min="14338" max="14339" width="4.625" style="13" customWidth="1"/>
    <col min="14340" max="14340" width="14.875" style="13" customWidth="1"/>
    <col min="14341" max="14342" width="4.625" style="13" customWidth="1"/>
    <col min="14343" max="14343" width="42.625" style="13" customWidth="1"/>
    <col min="14344" max="14344" width="8.625" style="13" customWidth="1"/>
    <col min="14345" max="14592" width="9" style="13"/>
    <col min="14593" max="14593" width="1.125" style="13" customWidth="1"/>
    <col min="14594" max="14595" width="4.625" style="13" customWidth="1"/>
    <col min="14596" max="14596" width="14.875" style="13" customWidth="1"/>
    <col min="14597" max="14598" width="4.625" style="13" customWidth="1"/>
    <col min="14599" max="14599" width="42.625" style="13" customWidth="1"/>
    <col min="14600" max="14600" width="8.625" style="13" customWidth="1"/>
    <col min="14601" max="14848" width="9" style="13"/>
    <col min="14849" max="14849" width="1.125" style="13" customWidth="1"/>
    <col min="14850" max="14851" width="4.625" style="13" customWidth="1"/>
    <col min="14852" max="14852" width="14.875" style="13" customWidth="1"/>
    <col min="14853" max="14854" width="4.625" style="13" customWidth="1"/>
    <col min="14855" max="14855" width="42.625" style="13" customWidth="1"/>
    <col min="14856" max="14856" width="8.625" style="13" customWidth="1"/>
    <col min="14857" max="15104" width="9" style="13"/>
    <col min="15105" max="15105" width="1.125" style="13" customWidth="1"/>
    <col min="15106" max="15107" width="4.625" style="13" customWidth="1"/>
    <col min="15108" max="15108" width="14.875" style="13" customWidth="1"/>
    <col min="15109" max="15110" width="4.625" style="13" customWidth="1"/>
    <col min="15111" max="15111" width="42.625" style="13" customWidth="1"/>
    <col min="15112" max="15112" width="8.625" style="13" customWidth="1"/>
    <col min="15113" max="15360" width="9" style="13"/>
    <col min="15361" max="15361" width="1.125" style="13" customWidth="1"/>
    <col min="15362" max="15363" width="4.625" style="13" customWidth="1"/>
    <col min="15364" max="15364" width="14.875" style="13" customWidth="1"/>
    <col min="15365" max="15366" width="4.625" style="13" customWidth="1"/>
    <col min="15367" max="15367" width="42.625" style="13" customWidth="1"/>
    <col min="15368" max="15368" width="8.625" style="13" customWidth="1"/>
    <col min="15369" max="15616" width="9" style="13"/>
    <col min="15617" max="15617" width="1.125" style="13" customWidth="1"/>
    <col min="15618" max="15619" width="4.625" style="13" customWidth="1"/>
    <col min="15620" max="15620" width="14.875" style="13" customWidth="1"/>
    <col min="15621" max="15622" width="4.625" style="13" customWidth="1"/>
    <col min="15623" max="15623" width="42.625" style="13" customWidth="1"/>
    <col min="15624" max="15624" width="8.625" style="13" customWidth="1"/>
    <col min="15625" max="15872" width="9" style="13"/>
    <col min="15873" max="15873" width="1.125" style="13" customWidth="1"/>
    <col min="15874" max="15875" width="4.625" style="13" customWidth="1"/>
    <col min="15876" max="15876" width="14.875" style="13" customWidth="1"/>
    <col min="15877" max="15878" width="4.625" style="13" customWidth="1"/>
    <col min="15879" max="15879" width="42.625" style="13" customWidth="1"/>
    <col min="15880" max="15880" width="8.625" style="13" customWidth="1"/>
    <col min="15881" max="16128" width="9" style="13"/>
    <col min="16129" max="16129" width="1.125" style="13" customWidth="1"/>
    <col min="16130" max="16131" width="4.625" style="13" customWidth="1"/>
    <col min="16132" max="16132" width="14.875" style="13" customWidth="1"/>
    <col min="16133" max="16134" width="4.625" style="13" customWidth="1"/>
    <col min="16135" max="16135" width="42.625" style="13" customWidth="1"/>
    <col min="16136" max="16136" width="8.625" style="13" customWidth="1"/>
    <col min="16137" max="16384" width="9" style="13"/>
  </cols>
  <sheetData>
    <row r="1" spans="1:8" ht="31.5" customHeight="1">
      <c r="A1" s="11" t="s">
        <v>40</v>
      </c>
      <c r="B1" s="12" t="s">
        <v>41</v>
      </c>
      <c r="E1" s="14" t="s">
        <v>42</v>
      </c>
      <c r="G1" s="14"/>
      <c r="H1" s="15"/>
    </row>
    <row r="2" spans="1:8" ht="15.75" customHeight="1">
      <c r="A2" s="11"/>
      <c r="B2" s="12"/>
      <c r="E2" s="14"/>
      <c r="G2" s="14"/>
      <c r="H2" s="16" t="s">
        <v>43</v>
      </c>
    </row>
    <row r="3" spans="1:8" ht="15.75" customHeight="1">
      <c r="B3" s="17"/>
      <c r="C3" s="18"/>
      <c r="D3" s="19"/>
      <c r="E3" s="18"/>
      <c r="F3" s="18"/>
      <c r="G3" s="20"/>
      <c r="H3" s="356" t="s">
        <v>44</v>
      </c>
    </row>
    <row r="4" spans="1:8" ht="15.75" customHeight="1">
      <c r="B4" s="21"/>
      <c r="C4" s="22"/>
      <c r="E4" s="22"/>
      <c r="F4" s="22"/>
      <c r="G4" s="23"/>
      <c r="H4" s="357"/>
    </row>
    <row r="5" spans="1:8" ht="24.95" customHeight="1">
      <c r="B5" s="24">
        <f>ROW()-4</f>
        <v>1</v>
      </c>
      <c r="C5" s="25" t="s">
        <v>0</v>
      </c>
      <c r="D5" s="26"/>
      <c r="E5" s="27">
        <v>9</v>
      </c>
      <c r="F5" s="27">
        <v>5</v>
      </c>
      <c r="G5" s="28" t="s">
        <v>45</v>
      </c>
      <c r="H5" s="29" t="s">
        <v>46</v>
      </c>
    </row>
    <row r="6" spans="1:8" ht="24.95" customHeight="1">
      <c r="B6" s="30">
        <f t="shared" ref="B6:B50" si="0">ROW()-4</f>
        <v>2</v>
      </c>
      <c r="C6" s="31" t="s">
        <v>1</v>
      </c>
      <c r="D6" s="32"/>
      <c r="E6" s="33">
        <v>9</v>
      </c>
      <c r="F6" s="33">
        <v>8</v>
      </c>
      <c r="G6" s="34" t="s">
        <v>47</v>
      </c>
      <c r="H6" s="35" t="s">
        <v>48</v>
      </c>
    </row>
    <row r="7" spans="1:8" ht="24.95" customHeight="1">
      <c r="B7" s="36">
        <f t="shared" si="0"/>
        <v>3</v>
      </c>
      <c r="C7" s="31" t="s">
        <v>2</v>
      </c>
      <c r="D7" s="32"/>
      <c r="E7" s="33">
        <v>9</v>
      </c>
      <c r="F7" s="33">
        <v>2</v>
      </c>
      <c r="G7" s="34" t="s">
        <v>49</v>
      </c>
      <c r="H7" s="35" t="s">
        <v>50</v>
      </c>
    </row>
    <row r="8" spans="1:8" ht="24.95" customHeight="1">
      <c r="B8" s="36">
        <f t="shared" si="0"/>
        <v>4</v>
      </c>
      <c r="C8" s="31" t="s">
        <v>3</v>
      </c>
      <c r="D8" s="32"/>
      <c r="E8" s="33">
        <v>9</v>
      </c>
      <c r="F8" s="33">
        <v>1</v>
      </c>
      <c r="G8" s="34" t="s">
        <v>51</v>
      </c>
      <c r="H8" s="35" t="s">
        <v>52</v>
      </c>
    </row>
    <row r="9" spans="1:8" ht="24.95" customHeight="1">
      <c r="B9" s="36">
        <f t="shared" si="0"/>
        <v>5</v>
      </c>
      <c r="C9" s="31" t="s">
        <v>4</v>
      </c>
      <c r="D9" s="32"/>
      <c r="E9" s="33">
        <v>9</v>
      </c>
      <c r="F9" s="33">
        <v>7</v>
      </c>
      <c r="G9" s="34" t="s">
        <v>53</v>
      </c>
      <c r="H9" s="35" t="s">
        <v>54</v>
      </c>
    </row>
    <row r="10" spans="1:8" ht="24.95" customHeight="1">
      <c r="B10" s="36">
        <f t="shared" si="0"/>
        <v>6</v>
      </c>
      <c r="C10" s="31" t="s">
        <v>5</v>
      </c>
      <c r="D10" s="32"/>
      <c r="E10" s="33" t="s">
        <v>55</v>
      </c>
      <c r="F10" s="33">
        <v>18</v>
      </c>
      <c r="G10" s="34" t="s">
        <v>56</v>
      </c>
      <c r="H10" s="35" t="s">
        <v>57</v>
      </c>
    </row>
    <row r="11" spans="1:8" ht="30" customHeight="1">
      <c r="B11" s="36">
        <f t="shared" si="0"/>
        <v>7</v>
      </c>
      <c r="C11" s="31" t="s">
        <v>6</v>
      </c>
      <c r="D11" s="32"/>
      <c r="E11" s="33" t="s">
        <v>55</v>
      </c>
      <c r="F11" s="33">
        <v>24</v>
      </c>
      <c r="G11" s="34" t="s">
        <v>58</v>
      </c>
      <c r="H11" s="35" t="s">
        <v>59</v>
      </c>
    </row>
    <row r="12" spans="1:8" ht="24.95" customHeight="1">
      <c r="B12" s="36">
        <f t="shared" si="0"/>
        <v>8</v>
      </c>
      <c r="C12" s="31" t="s">
        <v>7</v>
      </c>
      <c r="D12" s="32"/>
      <c r="E12" s="33">
        <v>9</v>
      </c>
      <c r="F12" s="33">
        <v>1</v>
      </c>
      <c r="G12" s="34" t="s">
        <v>60</v>
      </c>
      <c r="H12" s="35" t="s">
        <v>61</v>
      </c>
    </row>
    <row r="13" spans="1:8" ht="24.95" customHeight="1">
      <c r="B13" s="36">
        <f t="shared" si="0"/>
        <v>9</v>
      </c>
      <c r="C13" s="31" t="s">
        <v>8</v>
      </c>
      <c r="D13" s="32"/>
      <c r="E13" s="33">
        <v>9</v>
      </c>
      <c r="F13" s="33">
        <v>7</v>
      </c>
      <c r="G13" s="34" t="s">
        <v>62</v>
      </c>
      <c r="H13" s="35" t="s">
        <v>63</v>
      </c>
    </row>
    <row r="14" spans="1:8" ht="24.95" customHeight="1">
      <c r="B14" s="36">
        <f t="shared" si="0"/>
        <v>10</v>
      </c>
      <c r="C14" s="31" t="s">
        <v>9</v>
      </c>
      <c r="D14" s="32"/>
      <c r="E14" s="33">
        <v>9</v>
      </c>
      <c r="F14" s="33">
        <v>10</v>
      </c>
      <c r="G14" s="34" t="s">
        <v>64</v>
      </c>
      <c r="H14" s="35" t="s">
        <v>65</v>
      </c>
    </row>
    <row r="15" spans="1:8" ht="24.95" customHeight="1">
      <c r="B15" s="36">
        <f t="shared" si="0"/>
        <v>11</v>
      </c>
      <c r="C15" s="31" t="s">
        <v>10</v>
      </c>
      <c r="D15" s="32"/>
      <c r="E15" s="33">
        <v>9</v>
      </c>
      <c r="F15" s="33">
        <v>2</v>
      </c>
      <c r="G15" s="34" t="s">
        <v>66</v>
      </c>
      <c r="H15" s="35" t="s">
        <v>67</v>
      </c>
    </row>
    <row r="16" spans="1:8" ht="24.95" customHeight="1">
      <c r="B16" s="36">
        <f t="shared" si="0"/>
        <v>12</v>
      </c>
      <c r="C16" s="31" t="s">
        <v>11</v>
      </c>
      <c r="D16" s="32"/>
      <c r="E16" s="33">
        <v>9</v>
      </c>
      <c r="F16" s="33">
        <v>10</v>
      </c>
      <c r="G16" s="34" t="s">
        <v>68</v>
      </c>
      <c r="H16" s="35" t="s">
        <v>69</v>
      </c>
    </row>
    <row r="17" spans="2:8" ht="24.95" customHeight="1">
      <c r="B17" s="36">
        <f t="shared" si="0"/>
        <v>13</v>
      </c>
      <c r="C17" s="31" t="s">
        <v>12</v>
      </c>
      <c r="D17" s="32"/>
      <c r="E17" s="33">
        <v>9</v>
      </c>
      <c r="F17" s="33">
        <v>2</v>
      </c>
      <c r="G17" s="34" t="s">
        <v>70</v>
      </c>
      <c r="H17" s="35" t="s">
        <v>71</v>
      </c>
    </row>
    <row r="18" spans="2:8" ht="24.95" customHeight="1">
      <c r="B18" s="36">
        <f t="shared" si="0"/>
        <v>14</v>
      </c>
      <c r="C18" s="31" t="s">
        <v>13</v>
      </c>
      <c r="D18" s="32"/>
      <c r="E18" s="33">
        <v>9</v>
      </c>
      <c r="F18" s="33">
        <v>12</v>
      </c>
      <c r="G18" s="34" t="s">
        <v>72</v>
      </c>
      <c r="H18" s="35" t="s">
        <v>73</v>
      </c>
    </row>
    <row r="19" spans="2:8" ht="24.95" customHeight="1">
      <c r="B19" s="36">
        <f t="shared" si="0"/>
        <v>15</v>
      </c>
      <c r="C19" s="31" t="s">
        <v>14</v>
      </c>
      <c r="D19" s="32"/>
      <c r="E19" s="33">
        <v>9</v>
      </c>
      <c r="F19" s="33">
        <v>12</v>
      </c>
      <c r="G19" s="34" t="s">
        <v>74</v>
      </c>
      <c r="H19" s="35" t="s">
        <v>75</v>
      </c>
    </row>
    <row r="20" spans="2:8" ht="24.95" customHeight="1">
      <c r="B20" s="36">
        <f t="shared" si="0"/>
        <v>16</v>
      </c>
      <c r="C20" s="31" t="s">
        <v>15</v>
      </c>
      <c r="D20" s="32"/>
      <c r="E20" s="33">
        <v>9</v>
      </c>
      <c r="F20" s="33">
        <v>2</v>
      </c>
      <c r="G20" s="34" t="s">
        <v>76</v>
      </c>
      <c r="H20" s="35" t="s">
        <v>77</v>
      </c>
    </row>
    <row r="21" spans="2:8" ht="29.25" customHeight="1">
      <c r="B21" s="36">
        <f t="shared" si="0"/>
        <v>17</v>
      </c>
      <c r="C21" s="31" t="s">
        <v>16</v>
      </c>
      <c r="D21" s="32"/>
      <c r="E21" s="33">
        <v>9</v>
      </c>
      <c r="F21" s="33">
        <v>7</v>
      </c>
      <c r="G21" s="34" t="s">
        <v>78</v>
      </c>
      <c r="H21" s="35" t="s">
        <v>79</v>
      </c>
    </row>
    <row r="22" spans="2:8" ht="29.25" customHeight="1">
      <c r="B22" s="36">
        <f t="shared" si="0"/>
        <v>18</v>
      </c>
      <c r="C22" s="31" t="s">
        <v>17</v>
      </c>
      <c r="D22" s="32"/>
      <c r="E22" s="33">
        <v>9</v>
      </c>
      <c r="F22" s="33">
        <v>7</v>
      </c>
      <c r="G22" s="34" t="s">
        <v>80</v>
      </c>
      <c r="H22" s="35" t="s">
        <v>81</v>
      </c>
    </row>
    <row r="23" spans="2:8" ht="30" customHeight="1">
      <c r="B23" s="36">
        <f t="shared" si="0"/>
        <v>19</v>
      </c>
      <c r="C23" s="31" t="s">
        <v>18</v>
      </c>
      <c r="D23" s="32"/>
      <c r="E23" s="33">
        <v>9</v>
      </c>
      <c r="F23" s="33">
        <v>7</v>
      </c>
      <c r="G23" s="34" t="s">
        <v>82</v>
      </c>
      <c r="H23" s="35" t="s">
        <v>83</v>
      </c>
    </row>
    <row r="24" spans="2:8" ht="30" customHeight="1">
      <c r="B24" s="36">
        <f t="shared" si="0"/>
        <v>20</v>
      </c>
      <c r="C24" s="358" t="s">
        <v>84</v>
      </c>
      <c r="D24" s="359"/>
      <c r="E24" s="33">
        <v>9</v>
      </c>
      <c r="F24" s="33">
        <v>2</v>
      </c>
      <c r="G24" s="34" t="s">
        <v>85</v>
      </c>
      <c r="H24" s="35" t="s">
        <v>86</v>
      </c>
    </row>
    <row r="25" spans="2:8" ht="30" customHeight="1">
      <c r="B25" s="36">
        <f t="shared" si="0"/>
        <v>21</v>
      </c>
      <c r="C25" s="358" t="s">
        <v>87</v>
      </c>
      <c r="D25" s="359"/>
      <c r="E25" s="33">
        <v>9</v>
      </c>
      <c r="F25" s="33">
        <v>4</v>
      </c>
      <c r="G25" s="34" t="s">
        <v>88</v>
      </c>
      <c r="H25" s="35" t="s">
        <v>89</v>
      </c>
    </row>
    <row r="26" spans="2:8" ht="30" customHeight="1">
      <c r="B26" s="36">
        <f t="shared" si="0"/>
        <v>22</v>
      </c>
      <c r="C26" s="358" t="s">
        <v>90</v>
      </c>
      <c r="D26" s="360"/>
      <c r="E26" s="33">
        <v>9</v>
      </c>
      <c r="F26" s="33">
        <v>2</v>
      </c>
      <c r="G26" s="34" t="s">
        <v>91</v>
      </c>
      <c r="H26" s="35" t="s">
        <v>92</v>
      </c>
    </row>
    <row r="27" spans="2:8" ht="30" customHeight="1">
      <c r="B27" s="36">
        <f t="shared" si="0"/>
        <v>23</v>
      </c>
      <c r="C27" s="358" t="s">
        <v>93</v>
      </c>
      <c r="D27" s="360"/>
      <c r="E27" s="33">
        <v>9</v>
      </c>
      <c r="F27" s="33">
        <v>4</v>
      </c>
      <c r="G27" s="34" t="s">
        <v>94</v>
      </c>
      <c r="H27" s="35" t="s">
        <v>95</v>
      </c>
    </row>
    <row r="28" spans="2:8" ht="30" customHeight="1">
      <c r="B28" s="36">
        <f t="shared" si="0"/>
        <v>24</v>
      </c>
      <c r="C28" s="358" t="s">
        <v>96</v>
      </c>
      <c r="D28" s="360"/>
      <c r="E28" s="33">
        <v>9</v>
      </c>
      <c r="F28" s="33">
        <v>2</v>
      </c>
      <c r="G28" s="34" t="s">
        <v>97</v>
      </c>
      <c r="H28" s="35" t="s">
        <v>98</v>
      </c>
    </row>
    <row r="29" spans="2:8" ht="30" customHeight="1">
      <c r="B29" s="36">
        <f t="shared" si="0"/>
        <v>25</v>
      </c>
      <c r="C29" s="352" t="s">
        <v>99</v>
      </c>
      <c r="D29" s="353"/>
      <c r="E29" s="37">
        <v>9</v>
      </c>
      <c r="F29" s="37">
        <v>4</v>
      </c>
      <c r="G29" s="38" t="s">
        <v>100</v>
      </c>
      <c r="H29" s="39" t="s">
        <v>101</v>
      </c>
    </row>
    <row r="30" spans="2:8" ht="26.1" customHeight="1">
      <c r="B30" s="36">
        <f t="shared" si="0"/>
        <v>26</v>
      </c>
      <c r="C30" s="40"/>
      <c r="D30" s="41" t="s">
        <v>102</v>
      </c>
      <c r="E30" s="42">
        <v>9</v>
      </c>
      <c r="F30" s="42">
        <v>7</v>
      </c>
      <c r="G30" s="43" t="s">
        <v>103</v>
      </c>
      <c r="H30" s="44" t="s">
        <v>104</v>
      </c>
    </row>
    <row r="31" spans="2:8" ht="26.1" customHeight="1">
      <c r="B31" s="36">
        <f t="shared" si="0"/>
        <v>27</v>
      </c>
      <c r="C31" s="45"/>
      <c r="D31" s="31" t="s">
        <v>105</v>
      </c>
      <c r="E31" s="33" t="s">
        <v>98</v>
      </c>
      <c r="F31" s="33">
        <v>30</v>
      </c>
      <c r="G31" s="34" t="s">
        <v>106</v>
      </c>
      <c r="H31" s="35" t="s">
        <v>107</v>
      </c>
    </row>
    <row r="32" spans="2:8" ht="26.1" customHeight="1">
      <c r="B32" s="36">
        <f t="shared" si="0"/>
        <v>28</v>
      </c>
      <c r="C32" s="285"/>
      <c r="D32" s="31" t="s">
        <v>108</v>
      </c>
      <c r="E32" s="33" t="s">
        <v>98</v>
      </c>
      <c r="F32" s="33">
        <v>30</v>
      </c>
      <c r="G32" s="34" t="s">
        <v>109</v>
      </c>
      <c r="H32" s="35" t="s">
        <v>110</v>
      </c>
    </row>
    <row r="33" spans="2:8" ht="26.1" customHeight="1">
      <c r="B33" s="36">
        <f t="shared" si="0"/>
        <v>29</v>
      </c>
      <c r="C33" s="285"/>
      <c r="D33" s="32" t="s">
        <v>111</v>
      </c>
      <c r="E33" s="33" t="s">
        <v>98</v>
      </c>
      <c r="F33" s="33">
        <v>30</v>
      </c>
      <c r="G33" s="284" t="s">
        <v>112</v>
      </c>
      <c r="H33" s="35" t="s">
        <v>113</v>
      </c>
    </row>
    <row r="34" spans="2:8" ht="26.1" customHeight="1">
      <c r="B34" s="36">
        <f t="shared" si="0"/>
        <v>30</v>
      </c>
      <c r="C34" s="285"/>
      <c r="D34" s="32" t="s">
        <v>114</v>
      </c>
      <c r="E34" s="33" t="s">
        <v>98</v>
      </c>
      <c r="F34" s="33">
        <v>30</v>
      </c>
      <c r="G34" s="284" t="s">
        <v>115</v>
      </c>
      <c r="H34" s="35" t="s">
        <v>116</v>
      </c>
    </row>
    <row r="35" spans="2:8" ht="24.95" customHeight="1">
      <c r="B35" s="36">
        <f t="shared" si="0"/>
        <v>31</v>
      </c>
      <c r="C35" s="46"/>
      <c r="D35" s="47" t="s">
        <v>117</v>
      </c>
      <c r="E35" s="48" t="s">
        <v>98</v>
      </c>
      <c r="F35" s="48">
        <v>17</v>
      </c>
      <c r="G35" s="49" t="s">
        <v>118</v>
      </c>
      <c r="H35" s="50" t="s">
        <v>119</v>
      </c>
    </row>
    <row r="36" spans="2:8" ht="39.950000000000003" customHeight="1">
      <c r="B36" s="36">
        <f t="shared" si="0"/>
        <v>32</v>
      </c>
      <c r="C36" s="51"/>
      <c r="D36" s="25" t="s">
        <v>120</v>
      </c>
      <c r="E36" s="27">
        <v>9</v>
      </c>
      <c r="F36" s="27">
        <v>4</v>
      </c>
      <c r="G36" s="28" t="s">
        <v>121</v>
      </c>
      <c r="H36" s="29" t="s">
        <v>122</v>
      </c>
    </row>
    <row r="37" spans="2:8" ht="26.1" customHeight="1">
      <c r="B37" s="36">
        <f t="shared" si="0"/>
        <v>33</v>
      </c>
      <c r="C37" s="45"/>
      <c r="D37" s="31" t="s">
        <v>123</v>
      </c>
      <c r="E37" s="33">
        <v>9</v>
      </c>
      <c r="F37" s="33">
        <v>3</v>
      </c>
      <c r="G37" s="34" t="s">
        <v>124</v>
      </c>
      <c r="H37" s="35" t="s">
        <v>125</v>
      </c>
    </row>
    <row r="38" spans="2:8" ht="26.1" customHeight="1">
      <c r="B38" s="36">
        <f t="shared" si="0"/>
        <v>34</v>
      </c>
      <c r="C38" s="285"/>
      <c r="D38" s="31" t="s">
        <v>126</v>
      </c>
      <c r="E38" s="33">
        <v>9</v>
      </c>
      <c r="F38" s="33">
        <v>7</v>
      </c>
      <c r="G38" s="34" t="s">
        <v>127</v>
      </c>
      <c r="H38" s="35" t="s">
        <v>128</v>
      </c>
    </row>
    <row r="39" spans="2:8" ht="26.1" customHeight="1">
      <c r="B39" s="36">
        <f t="shared" si="0"/>
        <v>35</v>
      </c>
      <c r="C39" s="286"/>
      <c r="D39" s="31" t="s">
        <v>129</v>
      </c>
      <c r="E39" s="33">
        <v>9</v>
      </c>
      <c r="F39" s="33">
        <v>1</v>
      </c>
      <c r="G39" s="34" t="s">
        <v>130</v>
      </c>
      <c r="H39" s="35" t="s">
        <v>131</v>
      </c>
    </row>
    <row r="40" spans="2:8" ht="30" customHeight="1">
      <c r="B40" s="36">
        <f t="shared" si="0"/>
        <v>36</v>
      </c>
      <c r="C40" s="45"/>
      <c r="D40" s="31" t="s">
        <v>132</v>
      </c>
      <c r="E40" s="33">
        <v>9</v>
      </c>
      <c r="F40" s="33">
        <v>5</v>
      </c>
      <c r="G40" s="354" t="s">
        <v>133</v>
      </c>
      <c r="H40" s="35" t="s">
        <v>134</v>
      </c>
    </row>
    <row r="41" spans="2:8" ht="30" customHeight="1">
      <c r="B41" s="36">
        <f t="shared" si="0"/>
        <v>37</v>
      </c>
      <c r="C41" s="31"/>
      <c r="D41" s="31" t="s">
        <v>135</v>
      </c>
      <c r="E41" s="33">
        <v>9</v>
      </c>
      <c r="F41" s="33">
        <v>8</v>
      </c>
      <c r="G41" s="355"/>
      <c r="H41" s="35" t="s">
        <v>136</v>
      </c>
    </row>
    <row r="42" spans="2:8" ht="24" customHeight="1">
      <c r="B42" s="36">
        <f t="shared" si="0"/>
        <v>38</v>
      </c>
      <c r="C42" s="31" t="s">
        <v>137</v>
      </c>
      <c r="D42" s="32"/>
      <c r="E42" s="33">
        <v>9</v>
      </c>
      <c r="F42" s="33">
        <v>15</v>
      </c>
      <c r="G42" s="284" t="s">
        <v>138</v>
      </c>
      <c r="H42" s="35" t="s">
        <v>139</v>
      </c>
    </row>
    <row r="43" spans="2:8" ht="24" customHeight="1">
      <c r="B43" s="36">
        <f t="shared" si="0"/>
        <v>39</v>
      </c>
      <c r="C43" s="31" t="s">
        <v>140</v>
      </c>
      <c r="D43" s="32"/>
      <c r="E43" s="33">
        <v>9</v>
      </c>
      <c r="F43" s="33">
        <v>12</v>
      </c>
      <c r="G43" s="284"/>
      <c r="H43" s="35" t="s">
        <v>141</v>
      </c>
    </row>
    <row r="44" spans="2:8" ht="24" customHeight="1">
      <c r="B44" s="36">
        <f t="shared" si="0"/>
        <v>40</v>
      </c>
      <c r="C44" s="31" t="s">
        <v>142</v>
      </c>
      <c r="D44" s="32"/>
      <c r="E44" s="33" t="s">
        <v>98</v>
      </c>
      <c r="F44" s="33">
        <v>10</v>
      </c>
      <c r="G44" s="284" t="s">
        <v>143</v>
      </c>
      <c r="H44" s="35" t="s">
        <v>144</v>
      </c>
    </row>
    <row r="45" spans="2:8" ht="24" customHeight="1">
      <c r="B45" s="36">
        <f t="shared" si="0"/>
        <v>41</v>
      </c>
      <c r="C45" s="31" t="s">
        <v>145</v>
      </c>
      <c r="D45" s="32"/>
      <c r="E45" s="33" t="s">
        <v>98</v>
      </c>
      <c r="F45" s="33">
        <v>10</v>
      </c>
      <c r="G45" s="284" t="s">
        <v>143</v>
      </c>
      <c r="H45" s="35" t="s">
        <v>146</v>
      </c>
    </row>
    <row r="46" spans="2:8" ht="24" customHeight="1">
      <c r="B46" s="36">
        <f t="shared" si="0"/>
        <v>42</v>
      </c>
      <c r="C46" s="31" t="s">
        <v>147</v>
      </c>
      <c r="D46" s="32"/>
      <c r="E46" s="33" t="s">
        <v>98</v>
      </c>
      <c r="F46" s="33">
        <v>10</v>
      </c>
      <c r="G46" s="284" t="s">
        <v>143</v>
      </c>
      <c r="H46" s="35" t="s">
        <v>148</v>
      </c>
    </row>
    <row r="47" spans="2:8" ht="24" customHeight="1">
      <c r="B47" s="36">
        <f t="shared" si="0"/>
        <v>43</v>
      </c>
      <c r="C47" s="31" t="s">
        <v>149</v>
      </c>
      <c r="D47" s="32"/>
      <c r="E47" s="33" t="s">
        <v>98</v>
      </c>
      <c r="F47" s="33">
        <v>10</v>
      </c>
      <c r="G47" s="284" t="s">
        <v>143</v>
      </c>
      <c r="H47" s="35" t="s">
        <v>150</v>
      </c>
    </row>
    <row r="48" spans="2:8" ht="24" customHeight="1">
      <c r="B48" s="36">
        <f t="shared" si="0"/>
        <v>44</v>
      </c>
      <c r="C48" s="41" t="s">
        <v>151</v>
      </c>
      <c r="D48" s="52"/>
      <c r="E48" s="42" t="s">
        <v>98</v>
      </c>
      <c r="F48" s="42">
        <v>10</v>
      </c>
      <c r="G48" s="284" t="s">
        <v>143</v>
      </c>
      <c r="H48" s="44" t="s">
        <v>152</v>
      </c>
    </row>
    <row r="49" spans="2:8" ht="24" customHeight="1">
      <c r="B49" s="36">
        <f t="shared" si="0"/>
        <v>45</v>
      </c>
      <c r="C49" s="31" t="s">
        <v>153</v>
      </c>
      <c r="D49" s="32"/>
      <c r="E49" s="33" t="s">
        <v>55</v>
      </c>
      <c r="F49" s="33">
        <v>100</v>
      </c>
      <c r="G49" s="284" t="s">
        <v>143</v>
      </c>
      <c r="H49" s="35" t="s">
        <v>154</v>
      </c>
    </row>
    <row r="50" spans="2:8" ht="24" customHeight="1">
      <c r="B50" s="53">
        <f t="shared" si="0"/>
        <v>46</v>
      </c>
      <c r="C50" s="47" t="s">
        <v>155</v>
      </c>
      <c r="D50" s="54"/>
      <c r="E50" s="48">
        <v>9</v>
      </c>
      <c r="F50" s="48">
        <v>1</v>
      </c>
      <c r="G50" s="49" t="s">
        <v>156</v>
      </c>
      <c r="H50" s="35" t="s">
        <v>157</v>
      </c>
    </row>
    <row r="51" spans="2:8" ht="6" customHeight="1">
      <c r="B51" s="55"/>
      <c r="C51" s="14"/>
      <c r="D51" s="14"/>
      <c r="E51" s="14"/>
      <c r="F51" s="14"/>
      <c r="G51" s="56"/>
      <c r="H51" s="57"/>
    </row>
    <row r="52" spans="2:8" ht="17.25" customHeight="1">
      <c r="B52" s="55"/>
      <c r="C52" s="58" t="s">
        <v>158</v>
      </c>
      <c r="D52" s="58" t="s">
        <v>159</v>
      </c>
      <c r="E52" s="14"/>
      <c r="F52" s="14"/>
      <c r="G52" s="56"/>
      <c r="H52" s="59"/>
    </row>
    <row r="53" spans="2:8" ht="17.25" customHeight="1">
      <c r="B53" s="55"/>
      <c r="C53" s="58"/>
      <c r="D53" s="58" t="s">
        <v>160</v>
      </c>
      <c r="E53" s="14"/>
      <c r="F53" s="14"/>
      <c r="G53" s="56"/>
      <c r="H53" s="59"/>
    </row>
    <row r="54" spans="2:8" ht="17.25" customHeight="1">
      <c r="B54" s="55"/>
      <c r="C54" s="58" t="s">
        <v>161</v>
      </c>
      <c r="D54" s="58" t="s">
        <v>162</v>
      </c>
      <c r="E54" s="14"/>
      <c r="F54" s="14"/>
      <c r="G54" s="56"/>
      <c r="H54" s="59"/>
    </row>
    <row r="55" spans="2:8" ht="17.25" customHeight="1">
      <c r="B55" s="55"/>
      <c r="C55" s="58"/>
      <c r="D55" s="58" t="s">
        <v>163</v>
      </c>
      <c r="E55" s="14"/>
      <c r="F55" s="14"/>
      <c r="G55" s="56"/>
      <c r="H55" s="59"/>
    </row>
    <row r="56" spans="2:8" ht="17.25" customHeight="1">
      <c r="B56" s="55"/>
      <c r="C56" s="58" t="s">
        <v>164</v>
      </c>
      <c r="D56" s="58" t="s">
        <v>165</v>
      </c>
      <c r="E56" s="14"/>
      <c r="F56" s="14"/>
      <c r="G56" s="56"/>
      <c r="H56" s="59"/>
    </row>
    <row r="57" spans="2:8" ht="17.25" customHeight="1">
      <c r="B57" s="55"/>
      <c r="C57" s="58" t="s">
        <v>166</v>
      </c>
      <c r="D57" s="58" t="s">
        <v>167</v>
      </c>
      <c r="E57" s="14"/>
      <c r="F57" s="14"/>
      <c r="G57" s="56"/>
      <c r="H57" s="59"/>
    </row>
    <row r="58" spans="2:8" ht="17.25" customHeight="1">
      <c r="B58" s="55"/>
      <c r="C58" s="58" t="s">
        <v>168</v>
      </c>
      <c r="D58" s="58" t="s">
        <v>169</v>
      </c>
      <c r="E58" s="14"/>
      <c r="F58" s="14"/>
      <c r="G58" s="56"/>
      <c r="H58" s="59"/>
    </row>
    <row r="59" spans="2:8" ht="17.25" customHeight="1">
      <c r="B59" s="55"/>
      <c r="C59" s="60"/>
      <c r="D59" s="61" t="s">
        <v>170</v>
      </c>
      <c r="E59" s="62"/>
      <c r="F59" s="62"/>
      <c r="G59" s="63"/>
      <c r="H59" s="59"/>
    </row>
    <row r="60" spans="2:8" ht="17.25" customHeight="1">
      <c r="B60" s="55"/>
      <c r="C60" s="60"/>
      <c r="D60" s="64" t="s">
        <v>171</v>
      </c>
      <c r="E60" s="14"/>
      <c r="F60" s="14"/>
      <c r="G60" s="65"/>
      <c r="H60" s="59"/>
    </row>
    <row r="61" spans="2:8" ht="17.25" customHeight="1">
      <c r="B61" s="55"/>
      <c r="C61" s="60"/>
      <c r="D61" s="64" t="s">
        <v>172</v>
      </c>
      <c r="E61" s="14"/>
      <c r="F61" s="14"/>
      <c r="G61" s="65"/>
      <c r="H61" s="59"/>
    </row>
    <row r="62" spans="2:8" ht="17.25" customHeight="1">
      <c r="B62" s="55"/>
      <c r="C62" s="60"/>
      <c r="D62" s="66" t="s">
        <v>173</v>
      </c>
      <c r="E62" s="14"/>
      <c r="F62" s="14"/>
      <c r="G62" s="65"/>
      <c r="H62" s="59"/>
    </row>
    <row r="63" spans="2:8" ht="17.25" customHeight="1">
      <c r="B63" s="55"/>
      <c r="C63" s="60"/>
      <c r="D63" s="67" t="s">
        <v>174</v>
      </c>
      <c r="E63" s="68"/>
      <c r="F63" s="68"/>
      <c r="G63" s="69"/>
      <c r="H63" s="59"/>
    </row>
    <row r="64" spans="2:8" ht="17.25" customHeight="1">
      <c r="B64" s="55"/>
      <c r="C64" s="60"/>
      <c r="D64" s="66" t="s">
        <v>175</v>
      </c>
      <c r="E64" s="68"/>
      <c r="F64" s="68"/>
      <c r="G64" s="69"/>
      <c r="H64" s="59"/>
    </row>
    <row r="65" spans="2:10" ht="17.25" customHeight="1">
      <c r="B65" s="55"/>
      <c r="C65" s="70"/>
      <c r="D65" s="71" t="s">
        <v>176</v>
      </c>
      <c r="E65" s="68"/>
      <c r="F65" s="68"/>
      <c r="G65" s="69"/>
      <c r="H65" s="59"/>
      <c r="J65" s="58"/>
    </row>
    <row r="66" spans="2:10" ht="17.25" customHeight="1">
      <c r="B66" s="55"/>
      <c r="C66" s="70"/>
      <c r="D66" s="71" t="s">
        <v>177</v>
      </c>
      <c r="E66" s="68"/>
      <c r="F66" s="68"/>
      <c r="G66" s="69"/>
      <c r="H66" s="59"/>
      <c r="J66" s="58"/>
    </row>
    <row r="67" spans="2:10" ht="17.25" customHeight="1">
      <c r="B67" s="55"/>
      <c r="C67" s="70"/>
      <c r="D67" s="72" t="s">
        <v>178</v>
      </c>
      <c r="E67" s="73"/>
      <c r="F67" s="73"/>
      <c r="G67" s="74"/>
      <c r="H67" s="59"/>
      <c r="J67" s="58"/>
    </row>
    <row r="68" spans="2:10" ht="6" customHeight="1">
      <c r="B68" s="75"/>
      <c r="C68" s="76"/>
      <c r="D68" s="76"/>
      <c r="E68" s="76"/>
      <c r="F68" s="76"/>
      <c r="G68" s="77"/>
      <c r="H68" s="78"/>
    </row>
    <row r="69" spans="2:10" ht="17.25" customHeight="1">
      <c r="B69" s="14"/>
      <c r="C69" s="14"/>
      <c r="D69" s="14"/>
      <c r="E69" s="14"/>
      <c r="F69" s="14"/>
      <c r="G69" s="56"/>
      <c r="H69" s="14"/>
    </row>
    <row r="70" spans="2:10" ht="17.25" customHeight="1">
      <c r="B70" s="14"/>
      <c r="C70" s="14"/>
      <c r="D70" s="14"/>
      <c r="E70" s="14"/>
      <c r="F70" s="14"/>
      <c r="G70" s="56"/>
      <c r="H70" s="14"/>
    </row>
    <row r="71" spans="2:10" ht="17.25" customHeight="1">
      <c r="B71" s="14"/>
      <c r="C71" s="14"/>
      <c r="D71" s="14"/>
      <c r="E71" s="14"/>
      <c r="F71" s="14"/>
      <c r="G71" s="56"/>
      <c r="H71" s="14"/>
    </row>
    <row r="72" spans="2:10" ht="17.25" customHeight="1">
      <c r="B72" s="14"/>
      <c r="C72" s="14"/>
      <c r="D72" s="14"/>
      <c r="E72" s="14"/>
      <c r="F72" s="14"/>
      <c r="G72" s="56"/>
      <c r="H72" s="14"/>
    </row>
    <row r="74" spans="2:10">
      <c r="G74" s="79"/>
    </row>
  </sheetData>
  <customSheetViews>
    <customSheetView guid="{6182E71F-ADEF-4B9F-A50F-F75EAA71BE32}" scale="75" showGridLines="0" showRowCol="0" topLeftCell="A16">
      <selection activeCell="K30" sqref="K30"/>
      <rowBreaks count="1" manualBreakCount="1">
        <brk id="35" max="7" man="1"/>
      </rowBreaks>
      <pageMargins left="0.78740157480314965" right="0.59055118110236227" top="0.59055118110236227" bottom="0.59055118110236227" header="0.51181102362204722" footer="0.51181102362204722"/>
      <pageSetup paperSize="9" scale="85" firstPageNumber="4" orientation="portrait" useFirstPageNumber="1" r:id="rId1"/>
      <headerFooter alignWithMargins="0">
        <oddFooter>&amp;C&amp;10－&amp;P－</oddFooter>
      </headerFooter>
    </customSheetView>
  </customSheetViews>
  <mergeCells count="8">
    <mergeCell ref="C29:D29"/>
    <mergeCell ref="G40:G41"/>
    <mergeCell ref="H3:H4"/>
    <mergeCell ref="C24:D24"/>
    <mergeCell ref="C25:D25"/>
    <mergeCell ref="C26:D26"/>
    <mergeCell ref="C27:D27"/>
    <mergeCell ref="C28:D28"/>
  </mergeCells>
  <phoneticPr fontId="1"/>
  <pageMargins left="0.78740157480314965" right="0.59055118110236227" top="0.59055118110236227" bottom="0.59055118110236227" header="0.51181102362204722" footer="0.51181102362204722"/>
  <pageSetup paperSize="9" scale="85" firstPageNumber="4" orientation="portrait" useFirstPageNumber="1" r:id="rId2"/>
  <headerFooter alignWithMargins="0">
    <oddFooter>&amp;C&amp;10－&amp;P－</oddFooter>
  </headerFooter>
  <rowBreaks count="1" manualBreakCount="1">
    <brk id="35" max="7"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O61"/>
  <sheetViews>
    <sheetView showGridLines="0" showRowColHeaders="0" topLeftCell="A7" zoomScale="75" zoomScaleNormal="75" workbookViewId="0">
      <selection activeCell="P39" sqref="P39"/>
    </sheetView>
  </sheetViews>
  <sheetFormatPr defaultRowHeight="14.25"/>
  <cols>
    <col min="1" max="1" width="3.125" style="14" customWidth="1"/>
    <col min="2" max="2" width="4.5" style="14" bestFit="1" customWidth="1"/>
    <col min="3" max="3" width="6.5" style="14" customWidth="1"/>
    <col min="4" max="4" width="16.75" style="14" bestFit="1" customWidth="1"/>
    <col min="5" max="10" width="5.5" style="14" customWidth="1"/>
    <col min="11" max="11" width="5.625" style="14" customWidth="1"/>
    <col min="12" max="12" width="50.625" style="14" customWidth="1"/>
    <col min="13" max="13" width="5.375" style="14" customWidth="1"/>
    <col min="14" max="256" width="9" style="14"/>
    <col min="257" max="257" width="3.125" style="14" customWidth="1"/>
    <col min="258" max="258" width="4.5" style="14" bestFit="1" customWidth="1"/>
    <col min="259" max="259" width="6.5" style="14" customWidth="1"/>
    <col min="260" max="260" width="16.75" style="14" bestFit="1" customWidth="1"/>
    <col min="261" max="266" width="5.5" style="14" customWidth="1"/>
    <col min="267" max="267" width="5.625" style="14" customWidth="1"/>
    <col min="268" max="268" width="50.625" style="14" customWidth="1"/>
    <col min="269" max="269" width="5.375" style="14" customWidth="1"/>
    <col min="270" max="512" width="9" style="14"/>
    <col min="513" max="513" width="3.125" style="14" customWidth="1"/>
    <col min="514" max="514" width="4.5" style="14" bestFit="1" customWidth="1"/>
    <col min="515" max="515" width="6.5" style="14" customWidth="1"/>
    <col min="516" max="516" width="16.75" style="14" bestFit="1" customWidth="1"/>
    <col min="517" max="522" width="5.5" style="14" customWidth="1"/>
    <col min="523" max="523" width="5.625" style="14" customWidth="1"/>
    <col min="524" max="524" width="50.625" style="14" customWidth="1"/>
    <col min="525" max="525" width="5.375" style="14" customWidth="1"/>
    <col min="526" max="768" width="9" style="14"/>
    <col min="769" max="769" width="3.125" style="14" customWidth="1"/>
    <col min="770" max="770" width="4.5" style="14" bestFit="1" customWidth="1"/>
    <col min="771" max="771" width="6.5" style="14" customWidth="1"/>
    <col min="772" max="772" width="16.75" style="14" bestFit="1" customWidth="1"/>
    <col min="773" max="778" width="5.5" style="14" customWidth="1"/>
    <col min="779" max="779" width="5.625" style="14" customWidth="1"/>
    <col min="780" max="780" width="50.625" style="14" customWidth="1"/>
    <col min="781" max="781" width="5.375" style="14" customWidth="1"/>
    <col min="782" max="1024" width="9" style="14"/>
    <col min="1025" max="1025" width="3.125" style="14" customWidth="1"/>
    <col min="1026" max="1026" width="4.5" style="14" bestFit="1" customWidth="1"/>
    <col min="1027" max="1027" width="6.5" style="14" customWidth="1"/>
    <col min="1028" max="1028" width="16.75" style="14" bestFit="1" customWidth="1"/>
    <col min="1029" max="1034" width="5.5" style="14" customWidth="1"/>
    <col min="1035" max="1035" width="5.625" style="14" customWidth="1"/>
    <col min="1036" max="1036" width="50.625" style="14" customWidth="1"/>
    <col min="1037" max="1037" width="5.375" style="14" customWidth="1"/>
    <col min="1038" max="1280" width="9" style="14"/>
    <col min="1281" max="1281" width="3.125" style="14" customWidth="1"/>
    <col min="1282" max="1282" width="4.5" style="14" bestFit="1" customWidth="1"/>
    <col min="1283" max="1283" width="6.5" style="14" customWidth="1"/>
    <col min="1284" max="1284" width="16.75" style="14" bestFit="1" customWidth="1"/>
    <col min="1285" max="1290" width="5.5" style="14" customWidth="1"/>
    <col min="1291" max="1291" width="5.625" style="14" customWidth="1"/>
    <col min="1292" max="1292" width="50.625" style="14" customWidth="1"/>
    <col min="1293" max="1293" width="5.375" style="14" customWidth="1"/>
    <col min="1294" max="1536" width="9" style="14"/>
    <col min="1537" max="1537" width="3.125" style="14" customWidth="1"/>
    <col min="1538" max="1538" width="4.5" style="14" bestFit="1" customWidth="1"/>
    <col min="1539" max="1539" width="6.5" style="14" customWidth="1"/>
    <col min="1540" max="1540" width="16.75" style="14" bestFit="1" customWidth="1"/>
    <col min="1541" max="1546" width="5.5" style="14" customWidth="1"/>
    <col min="1547" max="1547" width="5.625" style="14" customWidth="1"/>
    <col min="1548" max="1548" width="50.625" style="14" customWidth="1"/>
    <col min="1549" max="1549" width="5.375" style="14" customWidth="1"/>
    <col min="1550" max="1792" width="9" style="14"/>
    <col min="1793" max="1793" width="3.125" style="14" customWidth="1"/>
    <col min="1794" max="1794" width="4.5" style="14" bestFit="1" customWidth="1"/>
    <col min="1795" max="1795" width="6.5" style="14" customWidth="1"/>
    <col min="1796" max="1796" width="16.75" style="14" bestFit="1" customWidth="1"/>
    <col min="1797" max="1802" width="5.5" style="14" customWidth="1"/>
    <col min="1803" max="1803" width="5.625" style="14" customWidth="1"/>
    <col min="1804" max="1804" width="50.625" style="14" customWidth="1"/>
    <col min="1805" max="1805" width="5.375" style="14" customWidth="1"/>
    <col min="1806" max="2048" width="9" style="14"/>
    <col min="2049" max="2049" width="3.125" style="14" customWidth="1"/>
    <col min="2050" max="2050" width="4.5" style="14" bestFit="1" customWidth="1"/>
    <col min="2051" max="2051" width="6.5" style="14" customWidth="1"/>
    <col min="2052" max="2052" width="16.75" style="14" bestFit="1" customWidth="1"/>
    <col min="2053" max="2058" width="5.5" style="14" customWidth="1"/>
    <col min="2059" max="2059" width="5.625" style="14" customWidth="1"/>
    <col min="2060" max="2060" width="50.625" style="14" customWidth="1"/>
    <col min="2061" max="2061" width="5.375" style="14" customWidth="1"/>
    <col min="2062" max="2304" width="9" style="14"/>
    <col min="2305" max="2305" width="3.125" style="14" customWidth="1"/>
    <col min="2306" max="2306" width="4.5" style="14" bestFit="1" customWidth="1"/>
    <col min="2307" max="2307" width="6.5" style="14" customWidth="1"/>
    <col min="2308" max="2308" width="16.75" style="14" bestFit="1" customWidth="1"/>
    <col min="2309" max="2314" width="5.5" style="14" customWidth="1"/>
    <col min="2315" max="2315" width="5.625" style="14" customWidth="1"/>
    <col min="2316" max="2316" width="50.625" style="14" customWidth="1"/>
    <col min="2317" max="2317" width="5.375" style="14" customWidth="1"/>
    <col min="2318" max="2560" width="9" style="14"/>
    <col min="2561" max="2561" width="3.125" style="14" customWidth="1"/>
    <col min="2562" max="2562" width="4.5" style="14" bestFit="1" customWidth="1"/>
    <col min="2563" max="2563" width="6.5" style="14" customWidth="1"/>
    <col min="2564" max="2564" width="16.75" style="14" bestFit="1" customWidth="1"/>
    <col min="2565" max="2570" width="5.5" style="14" customWidth="1"/>
    <col min="2571" max="2571" width="5.625" style="14" customWidth="1"/>
    <col min="2572" max="2572" width="50.625" style="14" customWidth="1"/>
    <col min="2573" max="2573" width="5.375" style="14" customWidth="1"/>
    <col min="2574" max="2816" width="9" style="14"/>
    <col min="2817" max="2817" width="3.125" style="14" customWidth="1"/>
    <col min="2818" max="2818" width="4.5" style="14" bestFit="1" customWidth="1"/>
    <col min="2819" max="2819" width="6.5" style="14" customWidth="1"/>
    <col min="2820" max="2820" width="16.75" style="14" bestFit="1" customWidth="1"/>
    <col min="2821" max="2826" width="5.5" style="14" customWidth="1"/>
    <col min="2827" max="2827" width="5.625" style="14" customWidth="1"/>
    <col min="2828" max="2828" width="50.625" style="14" customWidth="1"/>
    <col min="2829" max="2829" width="5.375" style="14" customWidth="1"/>
    <col min="2830" max="3072" width="9" style="14"/>
    <col min="3073" max="3073" width="3.125" style="14" customWidth="1"/>
    <col min="3074" max="3074" width="4.5" style="14" bestFit="1" customWidth="1"/>
    <col min="3075" max="3075" width="6.5" style="14" customWidth="1"/>
    <col min="3076" max="3076" width="16.75" style="14" bestFit="1" customWidth="1"/>
    <col min="3077" max="3082" width="5.5" style="14" customWidth="1"/>
    <col min="3083" max="3083" width="5.625" style="14" customWidth="1"/>
    <col min="3084" max="3084" width="50.625" style="14" customWidth="1"/>
    <col min="3085" max="3085" width="5.375" style="14" customWidth="1"/>
    <col min="3086" max="3328" width="9" style="14"/>
    <col min="3329" max="3329" width="3.125" style="14" customWidth="1"/>
    <col min="3330" max="3330" width="4.5" style="14" bestFit="1" customWidth="1"/>
    <col min="3331" max="3331" width="6.5" style="14" customWidth="1"/>
    <col min="3332" max="3332" width="16.75" style="14" bestFit="1" customWidth="1"/>
    <col min="3333" max="3338" width="5.5" style="14" customWidth="1"/>
    <col min="3339" max="3339" width="5.625" style="14" customWidth="1"/>
    <col min="3340" max="3340" width="50.625" style="14" customWidth="1"/>
    <col min="3341" max="3341" width="5.375" style="14" customWidth="1"/>
    <col min="3342" max="3584" width="9" style="14"/>
    <col min="3585" max="3585" width="3.125" style="14" customWidth="1"/>
    <col min="3586" max="3586" width="4.5" style="14" bestFit="1" customWidth="1"/>
    <col min="3587" max="3587" width="6.5" style="14" customWidth="1"/>
    <col min="3588" max="3588" width="16.75" style="14" bestFit="1" customWidth="1"/>
    <col min="3589" max="3594" width="5.5" style="14" customWidth="1"/>
    <col min="3595" max="3595" width="5.625" style="14" customWidth="1"/>
    <col min="3596" max="3596" width="50.625" style="14" customWidth="1"/>
    <col min="3597" max="3597" width="5.375" style="14" customWidth="1"/>
    <col min="3598" max="3840" width="9" style="14"/>
    <col min="3841" max="3841" width="3.125" style="14" customWidth="1"/>
    <col min="3842" max="3842" width="4.5" style="14" bestFit="1" customWidth="1"/>
    <col min="3843" max="3843" width="6.5" style="14" customWidth="1"/>
    <col min="3844" max="3844" width="16.75" style="14" bestFit="1" customWidth="1"/>
    <col min="3845" max="3850" width="5.5" style="14" customWidth="1"/>
    <col min="3851" max="3851" width="5.625" style="14" customWidth="1"/>
    <col min="3852" max="3852" width="50.625" style="14" customWidth="1"/>
    <col min="3853" max="3853" width="5.375" style="14" customWidth="1"/>
    <col min="3854" max="4096" width="9" style="14"/>
    <col min="4097" max="4097" width="3.125" style="14" customWidth="1"/>
    <col min="4098" max="4098" width="4.5" style="14" bestFit="1" customWidth="1"/>
    <col min="4099" max="4099" width="6.5" style="14" customWidth="1"/>
    <col min="4100" max="4100" width="16.75" style="14" bestFit="1" customWidth="1"/>
    <col min="4101" max="4106" width="5.5" style="14" customWidth="1"/>
    <col min="4107" max="4107" width="5.625" style="14" customWidth="1"/>
    <col min="4108" max="4108" width="50.625" style="14" customWidth="1"/>
    <col min="4109" max="4109" width="5.375" style="14" customWidth="1"/>
    <col min="4110" max="4352" width="9" style="14"/>
    <col min="4353" max="4353" width="3.125" style="14" customWidth="1"/>
    <col min="4354" max="4354" width="4.5" style="14" bestFit="1" customWidth="1"/>
    <col min="4355" max="4355" width="6.5" style="14" customWidth="1"/>
    <col min="4356" max="4356" width="16.75" style="14" bestFit="1" customWidth="1"/>
    <col min="4357" max="4362" width="5.5" style="14" customWidth="1"/>
    <col min="4363" max="4363" width="5.625" style="14" customWidth="1"/>
    <col min="4364" max="4364" width="50.625" style="14" customWidth="1"/>
    <col min="4365" max="4365" width="5.375" style="14" customWidth="1"/>
    <col min="4366" max="4608" width="9" style="14"/>
    <col min="4609" max="4609" width="3.125" style="14" customWidth="1"/>
    <col min="4610" max="4610" width="4.5" style="14" bestFit="1" customWidth="1"/>
    <col min="4611" max="4611" width="6.5" style="14" customWidth="1"/>
    <col min="4612" max="4612" width="16.75" style="14" bestFit="1" customWidth="1"/>
    <col min="4613" max="4618" width="5.5" style="14" customWidth="1"/>
    <col min="4619" max="4619" width="5.625" style="14" customWidth="1"/>
    <col min="4620" max="4620" width="50.625" style="14" customWidth="1"/>
    <col min="4621" max="4621" width="5.375" style="14" customWidth="1"/>
    <col min="4622" max="4864" width="9" style="14"/>
    <col min="4865" max="4865" width="3.125" style="14" customWidth="1"/>
    <col min="4866" max="4866" width="4.5" style="14" bestFit="1" customWidth="1"/>
    <col min="4867" max="4867" width="6.5" style="14" customWidth="1"/>
    <col min="4868" max="4868" width="16.75" style="14" bestFit="1" customWidth="1"/>
    <col min="4869" max="4874" width="5.5" style="14" customWidth="1"/>
    <col min="4875" max="4875" width="5.625" style="14" customWidth="1"/>
    <col min="4876" max="4876" width="50.625" style="14" customWidth="1"/>
    <col min="4877" max="4877" width="5.375" style="14" customWidth="1"/>
    <col min="4878" max="5120" width="9" style="14"/>
    <col min="5121" max="5121" width="3.125" style="14" customWidth="1"/>
    <col min="5122" max="5122" width="4.5" style="14" bestFit="1" customWidth="1"/>
    <col min="5123" max="5123" width="6.5" style="14" customWidth="1"/>
    <col min="5124" max="5124" width="16.75" style="14" bestFit="1" customWidth="1"/>
    <col min="5125" max="5130" width="5.5" style="14" customWidth="1"/>
    <col min="5131" max="5131" width="5.625" style="14" customWidth="1"/>
    <col min="5132" max="5132" width="50.625" style="14" customWidth="1"/>
    <col min="5133" max="5133" width="5.375" style="14" customWidth="1"/>
    <col min="5134" max="5376" width="9" style="14"/>
    <col min="5377" max="5377" width="3.125" style="14" customWidth="1"/>
    <col min="5378" max="5378" width="4.5" style="14" bestFit="1" customWidth="1"/>
    <col min="5379" max="5379" width="6.5" style="14" customWidth="1"/>
    <col min="5380" max="5380" width="16.75" style="14" bestFit="1" customWidth="1"/>
    <col min="5381" max="5386" width="5.5" style="14" customWidth="1"/>
    <col min="5387" max="5387" width="5.625" style="14" customWidth="1"/>
    <col min="5388" max="5388" width="50.625" style="14" customWidth="1"/>
    <col min="5389" max="5389" width="5.375" style="14" customWidth="1"/>
    <col min="5390" max="5632" width="9" style="14"/>
    <col min="5633" max="5633" width="3.125" style="14" customWidth="1"/>
    <col min="5634" max="5634" width="4.5" style="14" bestFit="1" customWidth="1"/>
    <col min="5635" max="5635" width="6.5" style="14" customWidth="1"/>
    <col min="5636" max="5636" width="16.75" style="14" bestFit="1" customWidth="1"/>
    <col min="5637" max="5642" width="5.5" style="14" customWidth="1"/>
    <col min="5643" max="5643" width="5.625" style="14" customWidth="1"/>
    <col min="5644" max="5644" width="50.625" style="14" customWidth="1"/>
    <col min="5645" max="5645" width="5.375" style="14" customWidth="1"/>
    <col min="5646" max="5888" width="9" style="14"/>
    <col min="5889" max="5889" width="3.125" style="14" customWidth="1"/>
    <col min="5890" max="5890" width="4.5" style="14" bestFit="1" customWidth="1"/>
    <col min="5891" max="5891" width="6.5" style="14" customWidth="1"/>
    <col min="5892" max="5892" width="16.75" style="14" bestFit="1" customWidth="1"/>
    <col min="5893" max="5898" width="5.5" style="14" customWidth="1"/>
    <col min="5899" max="5899" width="5.625" style="14" customWidth="1"/>
    <col min="5900" max="5900" width="50.625" style="14" customWidth="1"/>
    <col min="5901" max="5901" width="5.375" style="14" customWidth="1"/>
    <col min="5902" max="6144" width="9" style="14"/>
    <col min="6145" max="6145" width="3.125" style="14" customWidth="1"/>
    <col min="6146" max="6146" width="4.5" style="14" bestFit="1" customWidth="1"/>
    <col min="6147" max="6147" width="6.5" style="14" customWidth="1"/>
    <col min="6148" max="6148" width="16.75" style="14" bestFit="1" customWidth="1"/>
    <col min="6149" max="6154" width="5.5" style="14" customWidth="1"/>
    <col min="6155" max="6155" width="5.625" style="14" customWidth="1"/>
    <col min="6156" max="6156" width="50.625" style="14" customWidth="1"/>
    <col min="6157" max="6157" width="5.375" style="14" customWidth="1"/>
    <col min="6158" max="6400" width="9" style="14"/>
    <col min="6401" max="6401" width="3.125" style="14" customWidth="1"/>
    <col min="6402" max="6402" width="4.5" style="14" bestFit="1" customWidth="1"/>
    <col min="6403" max="6403" width="6.5" style="14" customWidth="1"/>
    <col min="6404" max="6404" width="16.75" style="14" bestFit="1" customWidth="1"/>
    <col min="6405" max="6410" width="5.5" style="14" customWidth="1"/>
    <col min="6411" max="6411" width="5.625" style="14" customWidth="1"/>
    <col min="6412" max="6412" width="50.625" style="14" customWidth="1"/>
    <col min="6413" max="6413" width="5.375" style="14" customWidth="1"/>
    <col min="6414" max="6656" width="9" style="14"/>
    <col min="6657" max="6657" width="3.125" style="14" customWidth="1"/>
    <col min="6658" max="6658" width="4.5" style="14" bestFit="1" customWidth="1"/>
    <col min="6659" max="6659" width="6.5" style="14" customWidth="1"/>
    <col min="6660" max="6660" width="16.75" style="14" bestFit="1" customWidth="1"/>
    <col min="6661" max="6666" width="5.5" style="14" customWidth="1"/>
    <col min="6667" max="6667" width="5.625" style="14" customWidth="1"/>
    <col min="6668" max="6668" width="50.625" style="14" customWidth="1"/>
    <col min="6669" max="6669" width="5.375" style="14" customWidth="1"/>
    <col min="6670" max="6912" width="9" style="14"/>
    <col min="6913" max="6913" width="3.125" style="14" customWidth="1"/>
    <col min="6914" max="6914" width="4.5" style="14" bestFit="1" customWidth="1"/>
    <col min="6915" max="6915" width="6.5" style="14" customWidth="1"/>
    <col min="6916" max="6916" width="16.75" style="14" bestFit="1" customWidth="1"/>
    <col min="6917" max="6922" width="5.5" style="14" customWidth="1"/>
    <col min="6923" max="6923" width="5.625" style="14" customWidth="1"/>
    <col min="6924" max="6924" width="50.625" style="14" customWidth="1"/>
    <col min="6925" max="6925" width="5.375" style="14" customWidth="1"/>
    <col min="6926" max="7168" width="9" style="14"/>
    <col min="7169" max="7169" width="3.125" style="14" customWidth="1"/>
    <col min="7170" max="7170" width="4.5" style="14" bestFit="1" customWidth="1"/>
    <col min="7171" max="7171" width="6.5" style="14" customWidth="1"/>
    <col min="7172" max="7172" width="16.75" style="14" bestFit="1" customWidth="1"/>
    <col min="7173" max="7178" width="5.5" style="14" customWidth="1"/>
    <col min="7179" max="7179" width="5.625" style="14" customWidth="1"/>
    <col min="7180" max="7180" width="50.625" style="14" customWidth="1"/>
    <col min="7181" max="7181" width="5.375" style="14" customWidth="1"/>
    <col min="7182" max="7424" width="9" style="14"/>
    <col min="7425" max="7425" width="3.125" style="14" customWidth="1"/>
    <col min="7426" max="7426" width="4.5" style="14" bestFit="1" customWidth="1"/>
    <col min="7427" max="7427" width="6.5" style="14" customWidth="1"/>
    <col min="7428" max="7428" width="16.75" style="14" bestFit="1" customWidth="1"/>
    <col min="7429" max="7434" width="5.5" style="14" customWidth="1"/>
    <col min="7435" max="7435" width="5.625" style="14" customWidth="1"/>
    <col min="7436" max="7436" width="50.625" style="14" customWidth="1"/>
    <col min="7437" max="7437" width="5.375" style="14" customWidth="1"/>
    <col min="7438" max="7680" width="9" style="14"/>
    <col min="7681" max="7681" width="3.125" style="14" customWidth="1"/>
    <col min="7682" max="7682" width="4.5" style="14" bestFit="1" customWidth="1"/>
    <col min="7683" max="7683" width="6.5" style="14" customWidth="1"/>
    <col min="7684" max="7684" width="16.75" style="14" bestFit="1" customWidth="1"/>
    <col min="7685" max="7690" width="5.5" style="14" customWidth="1"/>
    <col min="7691" max="7691" width="5.625" style="14" customWidth="1"/>
    <col min="7692" max="7692" width="50.625" style="14" customWidth="1"/>
    <col min="7693" max="7693" width="5.375" style="14" customWidth="1"/>
    <col min="7694" max="7936" width="9" style="14"/>
    <col min="7937" max="7937" width="3.125" style="14" customWidth="1"/>
    <col min="7938" max="7938" width="4.5" style="14" bestFit="1" customWidth="1"/>
    <col min="7939" max="7939" width="6.5" style="14" customWidth="1"/>
    <col min="7940" max="7940" width="16.75" style="14" bestFit="1" customWidth="1"/>
    <col min="7941" max="7946" width="5.5" style="14" customWidth="1"/>
    <col min="7947" max="7947" width="5.625" style="14" customWidth="1"/>
    <col min="7948" max="7948" width="50.625" style="14" customWidth="1"/>
    <col min="7949" max="7949" width="5.375" style="14" customWidth="1"/>
    <col min="7950" max="8192" width="9" style="14"/>
    <col min="8193" max="8193" width="3.125" style="14" customWidth="1"/>
    <col min="8194" max="8194" width="4.5" style="14" bestFit="1" customWidth="1"/>
    <col min="8195" max="8195" width="6.5" style="14" customWidth="1"/>
    <col min="8196" max="8196" width="16.75" style="14" bestFit="1" customWidth="1"/>
    <col min="8197" max="8202" width="5.5" style="14" customWidth="1"/>
    <col min="8203" max="8203" width="5.625" style="14" customWidth="1"/>
    <col min="8204" max="8204" width="50.625" style="14" customWidth="1"/>
    <col min="8205" max="8205" width="5.375" style="14" customWidth="1"/>
    <col min="8206" max="8448" width="9" style="14"/>
    <col min="8449" max="8449" width="3.125" style="14" customWidth="1"/>
    <col min="8450" max="8450" width="4.5" style="14" bestFit="1" customWidth="1"/>
    <col min="8451" max="8451" width="6.5" style="14" customWidth="1"/>
    <col min="8452" max="8452" width="16.75" style="14" bestFit="1" customWidth="1"/>
    <col min="8453" max="8458" width="5.5" style="14" customWidth="1"/>
    <col min="8459" max="8459" width="5.625" style="14" customWidth="1"/>
    <col min="8460" max="8460" width="50.625" style="14" customWidth="1"/>
    <col min="8461" max="8461" width="5.375" style="14" customWidth="1"/>
    <col min="8462" max="8704" width="9" style="14"/>
    <col min="8705" max="8705" width="3.125" style="14" customWidth="1"/>
    <col min="8706" max="8706" width="4.5" style="14" bestFit="1" customWidth="1"/>
    <col min="8707" max="8707" width="6.5" style="14" customWidth="1"/>
    <col min="8708" max="8708" width="16.75" style="14" bestFit="1" customWidth="1"/>
    <col min="8709" max="8714" width="5.5" style="14" customWidth="1"/>
    <col min="8715" max="8715" width="5.625" style="14" customWidth="1"/>
    <col min="8716" max="8716" width="50.625" style="14" customWidth="1"/>
    <col min="8717" max="8717" width="5.375" style="14" customWidth="1"/>
    <col min="8718" max="8960" width="9" style="14"/>
    <col min="8961" max="8961" width="3.125" style="14" customWidth="1"/>
    <col min="8962" max="8962" width="4.5" style="14" bestFit="1" customWidth="1"/>
    <col min="8963" max="8963" width="6.5" style="14" customWidth="1"/>
    <col min="8964" max="8964" width="16.75" style="14" bestFit="1" customWidth="1"/>
    <col min="8965" max="8970" width="5.5" style="14" customWidth="1"/>
    <col min="8971" max="8971" width="5.625" style="14" customWidth="1"/>
    <col min="8972" max="8972" width="50.625" style="14" customWidth="1"/>
    <col min="8973" max="8973" width="5.375" style="14" customWidth="1"/>
    <col min="8974" max="9216" width="9" style="14"/>
    <col min="9217" max="9217" width="3.125" style="14" customWidth="1"/>
    <col min="9218" max="9218" width="4.5" style="14" bestFit="1" customWidth="1"/>
    <col min="9219" max="9219" width="6.5" style="14" customWidth="1"/>
    <col min="9220" max="9220" width="16.75" style="14" bestFit="1" customWidth="1"/>
    <col min="9221" max="9226" width="5.5" style="14" customWidth="1"/>
    <col min="9227" max="9227" width="5.625" style="14" customWidth="1"/>
    <col min="9228" max="9228" width="50.625" style="14" customWidth="1"/>
    <col min="9229" max="9229" width="5.375" style="14" customWidth="1"/>
    <col min="9230" max="9472" width="9" style="14"/>
    <col min="9473" max="9473" width="3.125" style="14" customWidth="1"/>
    <col min="9474" max="9474" width="4.5" style="14" bestFit="1" customWidth="1"/>
    <col min="9475" max="9475" width="6.5" style="14" customWidth="1"/>
    <col min="9476" max="9476" width="16.75" style="14" bestFit="1" customWidth="1"/>
    <col min="9477" max="9482" width="5.5" style="14" customWidth="1"/>
    <col min="9483" max="9483" width="5.625" style="14" customWidth="1"/>
    <col min="9484" max="9484" width="50.625" style="14" customWidth="1"/>
    <col min="9485" max="9485" width="5.375" style="14" customWidth="1"/>
    <col min="9486" max="9728" width="9" style="14"/>
    <col min="9729" max="9729" width="3.125" style="14" customWidth="1"/>
    <col min="9730" max="9730" width="4.5" style="14" bestFit="1" customWidth="1"/>
    <col min="9731" max="9731" width="6.5" style="14" customWidth="1"/>
    <col min="9732" max="9732" width="16.75" style="14" bestFit="1" customWidth="1"/>
    <col min="9733" max="9738" width="5.5" style="14" customWidth="1"/>
    <col min="9739" max="9739" width="5.625" style="14" customWidth="1"/>
    <col min="9740" max="9740" width="50.625" style="14" customWidth="1"/>
    <col min="9741" max="9741" width="5.375" style="14" customWidth="1"/>
    <col min="9742" max="9984" width="9" style="14"/>
    <col min="9985" max="9985" width="3.125" style="14" customWidth="1"/>
    <col min="9986" max="9986" width="4.5" style="14" bestFit="1" customWidth="1"/>
    <col min="9987" max="9987" width="6.5" style="14" customWidth="1"/>
    <col min="9988" max="9988" width="16.75" style="14" bestFit="1" customWidth="1"/>
    <col min="9989" max="9994" width="5.5" style="14" customWidth="1"/>
    <col min="9995" max="9995" width="5.625" style="14" customWidth="1"/>
    <col min="9996" max="9996" width="50.625" style="14" customWidth="1"/>
    <col min="9997" max="9997" width="5.375" style="14" customWidth="1"/>
    <col min="9998" max="10240" width="9" style="14"/>
    <col min="10241" max="10241" width="3.125" style="14" customWidth="1"/>
    <col min="10242" max="10242" width="4.5" style="14" bestFit="1" customWidth="1"/>
    <col min="10243" max="10243" width="6.5" style="14" customWidth="1"/>
    <col min="10244" max="10244" width="16.75" style="14" bestFit="1" customWidth="1"/>
    <col min="10245" max="10250" width="5.5" style="14" customWidth="1"/>
    <col min="10251" max="10251" width="5.625" style="14" customWidth="1"/>
    <col min="10252" max="10252" width="50.625" style="14" customWidth="1"/>
    <col min="10253" max="10253" width="5.375" style="14" customWidth="1"/>
    <col min="10254" max="10496" width="9" style="14"/>
    <col min="10497" max="10497" width="3.125" style="14" customWidth="1"/>
    <col min="10498" max="10498" width="4.5" style="14" bestFit="1" customWidth="1"/>
    <col min="10499" max="10499" width="6.5" style="14" customWidth="1"/>
    <col min="10500" max="10500" width="16.75" style="14" bestFit="1" customWidth="1"/>
    <col min="10501" max="10506" width="5.5" style="14" customWidth="1"/>
    <col min="10507" max="10507" width="5.625" style="14" customWidth="1"/>
    <col min="10508" max="10508" width="50.625" style="14" customWidth="1"/>
    <col min="10509" max="10509" width="5.375" style="14" customWidth="1"/>
    <col min="10510" max="10752" width="9" style="14"/>
    <col min="10753" max="10753" width="3.125" style="14" customWidth="1"/>
    <col min="10754" max="10754" width="4.5" style="14" bestFit="1" customWidth="1"/>
    <col min="10755" max="10755" width="6.5" style="14" customWidth="1"/>
    <col min="10756" max="10756" width="16.75" style="14" bestFit="1" customWidth="1"/>
    <col min="10757" max="10762" width="5.5" style="14" customWidth="1"/>
    <col min="10763" max="10763" width="5.625" style="14" customWidth="1"/>
    <col min="10764" max="10764" width="50.625" style="14" customWidth="1"/>
    <col min="10765" max="10765" width="5.375" style="14" customWidth="1"/>
    <col min="10766" max="11008" width="9" style="14"/>
    <col min="11009" max="11009" width="3.125" style="14" customWidth="1"/>
    <col min="11010" max="11010" width="4.5" style="14" bestFit="1" customWidth="1"/>
    <col min="11011" max="11011" width="6.5" style="14" customWidth="1"/>
    <col min="11012" max="11012" width="16.75" style="14" bestFit="1" customWidth="1"/>
    <col min="11013" max="11018" width="5.5" style="14" customWidth="1"/>
    <col min="11019" max="11019" width="5.625" style="14" customWidth="1"/>
    <col min="11020" max="11020" width="50.625" style="14" customWidth="1"/>
    <col min="11021" max="11021" width="5.375" style="14" customWidth="1"/>
    <col min="11022" max="11264" width="9" style="14"/>
    <col min="11265" max="11265" width="3.125" style="14" customWidth="1"/>
    <col min="11266" max="11266" width="4.5" style="14" bestFit="1" customWidth="1"/>
    <col min="11267" max="11267" width="6.5" style="14" customWidth="1"/>
    <col min="11268" max="11268" width="16.75" style="14" bestFit="1" customWidth="1"/>
    <col min="11269" max="11274" width="5.5" style="14" customWidth="1"/>
    <col min="11275" max="11275" width="5.625" style="14" customWidth="1"/>
    <col min="11276" max="11276" width="50.625" style="14" customWidth="1"/>
    <col min="11277" max="11277" width="5.375" style="14" customWidth="1"/>
    <col min="11278" max="11520" width="9" style="14"/>
    <col min="11521" max="11521" width="3.125" style="14" customWidth="1"/>
    <col min="11522" max="11522" width="4.5" style="14" bestFit="1" customWidth="1"/>
    <col min="11523" max="11523" width="6.5" style="14" customWidth="1"/>
    <col min="11524" max="11524" width="16.75" style="14" bestFit="1" customWidth="1"/>
    <col min="11525" max="11530" width="5.5" style="14" customWidth="1"/>
    <col min="11531" max="11531" width="5.625" style="14" customWidth="1"/>
    <col min="11532" max="11532" width="50.625" style="14" customWidth="1"/>
    <col min="11533" max="11533" width="5.375" style="14" customWidth="1"/>
    <col min="11534" max="11776" width="9" style="14"/>
    <col min="11777" max="11777" width="3.125" style="14" customWidth="1"/>
    <col min="11778" max="11778" width="4.5" style="14" bestFit="1" customWidth="1"/>
    <col min="11779" max="11779" width="6.5" style="14" customWidth="1"/>
    <col min="11780" max="11780" width="16.75" style="14" bestFit="1" customWidth="1"/>
    <col min="11781" max="11786" width="5.5" style="14" customWidth="1"/>
    <col min="11787" max="11787" width="5.625" style="14" customWidth="1"/>
    <col min="11788" max="11788" width="50.625" style="14" customWidth="1"/>
    <col min="11789" max="11789" width="5.375" style="14" customWidth="1"/>
    <col min="11790" max="12032" width="9" style="14"/>
    <col min="12033" max="12033" width="3.125" style="14" customWidth="1"/>
    <col min="12034" max="12034" width="4.5" style="14" bestFit="1" customWidth="1"/>
    <col min="12035" max="12035" width="6.5" style="14" customWidth="1"/>
    <col min="12036" max="12036" width="16.75" style="14" bestFit="1" customWidth="1"/>
    <col min="12037" max="12042" width="5.5" style="14" customWidth="1"/>
    <col min="12043" max="12043" width="5.625" style="14" customWidth="1"/>
    <col min="12044" max="12044" width="50.625" style="14" customWidth="1"/>
    <col min="12045" max="12045" width="5.375" style="14" customWidth="1"/>
    <col min="12046" max="12288" width="9" style="14"/>
    <col min="12289" max="12289" width="3.125" style="14" customWidth="1"/>
    <col min="12290" max="12290" width="4.5" style="14" bestFit="1" customWidth="1"/>
    <col min="12291" max="12291" width="6.5" style="14" customWidth="1"/>
    <col min="12292" max="12292" width="16.75" style="14" bestFit="1" customWidth="1"/>
    <col min="12293" max="12298" width="5.5" style="14" customWidth="1"/>
    <col min="12299" max="12299" width="5.625" style="14" customWidth="1"/>
    <col min="12300" max="12300" width="50.625" style="14" customWidth="1"/>
    <col min="12301" max="12301" width="5.375" style="14" customWidth="1"/>
    <col min="12302" max="12544" width="9" style="14"/>
    <col min="12545" max="12545" width="3.125" style="14" customWidth="1"/>
    <col min="12546" max="12546" width="4.5" style="14" bestFit="1" customWidth="1"/>
    <col min="12547" max="12547" width="6.5" style="14" customWidth="1"/>
    <col min="12548" max="12548" width="16.75" style="14" bestFit="1" customWidth="1"/>
    <col min="12549" max="12554" width="5.5" style="14" customWidth="1"/>
    <col min="12555" max="12555" width="5.625" style="14" customWidth="1"/>
    <col min="12556" max="12556" width="50.625" style="14" customWidth="1"/>
    <col min="12557" max="12557" width="5.375" style="14" customWidth="1"/>
    <col min="12558" max="12800" width="9" style="14"/>
    <col min="12801" max="12801" width="3.125" style="14" customWidth="1"/>
    <col min="12802" max="12802" width="4.5" style="14" bestFit="1" customWidth="1"/>
    <col min="12803" max="12803" width="6.5" style="14" customWidth="1"/>
    <col min="12804" max="12804" width="16.75" style="14" bestFit="1" customWidth="1"/>
    <col min="12805" max="12810" width="5.5" style="14" customWidth="1"/>
    <col min="12811" max="12811" width="5.625" style="14" customWidth="1"/>
    <col min="12812" max="12812" width="50.625" style="14" customWidth="1"/>
    <col min="12813" max="12813" width="5.375" style="14" customWidth="1"/>
    <col min="12814" max="13056" width="9" style="14"/>
    <col min="13057" max="13057" width="3.125" style="14" customWidth="1"/>
    <col min="13058" max="13058" width="4.5" style="14" bestFit="1" customWidth="1"/>
    <col min="13059" max="13059" width="6.5" style="14" customWidth="1"/>
    <col min="13060" max="13060" width="16.75" style="14" bestFit="1" customWidth="1"/>
    <col min="13061" max="13066" width="5.5" style="14" customWidth="1"/>
    <col min="13067" max="13067" width="5.625" style="14" customWidth="1"/>
    <col min="13068" max="13068" width="50.625" style="14" customWidth="1"/>
    <col min="13069" max="13069" width="5.375" style="14" customWidth="1"/>
    <col min="13070" max="13312" width="9" style="14"/>
    <col min="13313" max="13313" width="3.125" style="14" customWidth="1"/>
    <col min="13314" max="13314" width="4.5" style="14" bestFit="1" customWidth="1"/>
    <col min="13315" max="13315" width="6.5" style="14" customWidth="1"/>
    <col min="13316" max="13316" width="16.75" style="14" bestFit="1" customWidth="1"/>
    <col min="13317" max="13322" width="5.5" style="14" customWidth="1"/>
    <col min="13323" max="13323" width="5.625" style="14" customWidth="1"/>
    <col min="13324" max="13324" width="50.625" style="14" customWidth="1"/>
    <col min="13325" max="13325" width="5.375" style="14" customWidth="1"/>
    <col min="13326" max="13568" width="9" style="14"/>
    <col min="13569" max="13569" width="3.125" style="14" customWidth="1"/>
    <col min="13570" max="13570" width="4.5" style="14" bestFit="1" customWidth="1"/>
    <col min="13571" max="13571" width="6.5" style="14" customWidth="1"/>
    <col min="13572" max="13572" width="16.75" style="14" bestFit="1" customWidth="1"/>
    <col min="13573" max="13578" width="5.5" style="14" customWidth="1"/>
    <col min="13579" max="13579" width="5.625" style="14" customWidth="1"/>
    <col min="13580" max="13580" width="50.625" style="14" customWidth="1"/>
    <col min="13581" max="13581" width="5.375" style="14" customWidth="1"/>
    <col min="13582" max="13824" width="9" style="14"/>
    <col min="13825" max="13825" width="3.125" style="14" customWidth="1"/>
    <col min="13826" max="13826" width="4.5" style="14" bestFit="1" customWidth="1"/>
    <col min="13827" max="13827" width="6.5" style="14" customWidth="1"/>
    <col min="13828" max="13828" width="16.75" style="14" bestFit="1" customWidth="1"/>
    <col min="13829" max="13834" width="5.5" style="14" customWidth="1"/>
    <col min="13835" max="13835" width="5.625" style="14" customWidth="1"/>
    <col min="13836" max="13836" width="50.625" style="14" customWidth="1"/>
    <col min="13837" max="13837" width="5.375" style="14" customWidth="1"/>
    <col min="13838" max="14080" width="9" style="14"/>
    <col min="14081" max="14081" width="3.125" style="14" customWidth="1"/>
    <col min="14082" max="14082" width="4.5" style="14" bestFit="1" customWidth="1"/>
    <col min="14083" max="14083" width="6.5" style="14" customWidth="1"/>
    <col min="14084" max="14084" width="16.75" style="14" bestFit="1" customWidth="1"/>
    <col min="14085" max="14090" width="5.5" style="14" customWidth="1"/>
    <col min="14091" max="14091" width="5.625" style="14" customWidth="1"/>
    <col min="14092" max="14092" width="50.625" style="14" customWidth="1"/>
    <col min="14093" max="14093" width="5.375" style="14" customWidth="1"/>
    <col min="14094" max="14336" width="9" style="14"/>
    <col min="14337" max="14337" width="3.125" style="14" customWidth="1"/>
    <col min="14338" max="14338" width="4.5" style="14" bestFit="1" customWidth="1"/>
    <col min="14339" max="14339" width="6.5" style="14" customWidth="1"/>
    <col min="14340" max="14340" width="16.75" style="14" bestFit="1" customWidth="1"/>
    <col min="14341" max="14346" width="5.5" style="14" customWidth="1"/>
    <col min="14347" max="14347" width="5.625" style="14" customWidth="1"/>
    <col min="14348" max="14348" width="50.625" style="14" customWidth="1"/>
    <col min="14349" max="14349" width="5.375" style="14" customWidth="1"/>
    <col min="14350" max="14592" width="9" style="14"/>
    <col min="14593" max="14593" width="3.125" style="14" customWidth="1"/>
    <col min="14594" max="14594" width="4.5" style="14" bestFit="1" customWidth="1"/>
    <col min="14595" max="14595" width="6.5" style="14" customWidth="1"/>
    <col min="14596" max="14596" width="16.75" style="14" bestFit="1" customWidth="1"/>
    <col min="14597" max="14602" width="5.5" style="14" customWidth="1"/>
    <col min="14603" max="14603" width="5.625" style="14" customWidth="1"/>
    <col min="14604" max="14604" width="50.625" style="14" customWidth="1"/>
    <col min="14605" max="14605" width="5.375" style="14" customWidth="1"/>
    <col min="14606" max="14848" width="9" style="14"/>
    <col min="14849" max="14849" width="3.125" style="14" customWidth="1"/>
    <col min="14850" max="14850" width="4.5" style="14" bestFit="1" customWidth="1"/>
    <col min="14851" max="14851" width="6.5" style="14" customWidth="1"/>
    <col min="14852" max="14852" width="16.75" style="14" bestFit="1" customWidth="1"/>
    <col min="14853" max="14858" width="5.5" style="14" customWidth="1"/>
    <col min="14859" max="14859" width="5.625" style="14" customWidth="1"/>
    <col min="14860" max="14860" width="50.625" style="14" customWidth="1"/>
    <col min="14861" max="14861" width="5.375" style="14" customWidth="1"/>
    <col min="14862" max="15104" width="9" style="14"/>
    <col min="15105" max="15105" width="3.125" style="14" customWidth="1"/>
    <col min="15106" max="15106" width="4.5" style="14" bestFit="1" customWidth="1"/>
    <col min="15107" max="15107" width="6.5" style="14" customWidth="1"/>
    <col min="15108" max="15108" width="16.75" style="14" bestFit="1" customWidth="1"/>
    <col min="15109" max="15114" width="5.5" style="14" customWidth="1"/>
    <col min="15115" max="15115" width="5.625" style="14" customWidth="1"/>
    <col min="15116" max="15116" width="50.625" style="14" customWidth="1"/>
    <col min="15117" max="15117" width="5.375" style="14" customWidth="1"/>
    <col min="15118" max="15360" width="9" style="14"/>
    <col min="15361" max="15361" width="3.125" style="14" customWidth="1"/>
    <col min="15362" max="15362" width="4.5" style="14" bestFit="1" customWidth="1"/>
    <col min="15363" max="15363" width="6.5" style="14" customWidth="1"/>
    <col min="15364" max="15364" width="16.75" style="14" bestFit="1" customWidth="1"/>
    <col min="15365" max="15370" width="5.5" style="14" customWidth="1"/>
    <col min="15371" max="15371" width="5.625" style="14" customWidth="1"/>
    <col min="15372" max="15372" width="50.625" style="14" customWidth="1"/>
    <col min="15373" max="15373" width="5.375" style="14" customWidth="1"/>
    <col min="15374" max="15616" width="9" style="14"/>
    <col min="15617" max="15617" width="3.125" style="14" customWidth="1"/>
    <col min="15618" max="15618" width="4.5" style="14" bestFit="1" customWidth="1"/>
    <col min="15619" max="15619" width="6.5" style="14" customWidth="1"/>
    <col min="15620" max="15620" width="16.75" style="14" bestFit="1" customWidth="1"/>
    <col min="15621" max="15626" width="5.5" style="14" customWidth="1"/>
    <col min="15627" max="15627" width="5.625" style="14" customWidth="1"/>
    <col min="15628" max="15628" width="50.625" style="14" customWidth="1"/>
    <col min="15629" max="15629" width="5.375" style="14" customWidth="1"/>
    <col min="15630" max="15872" width="9" style="14"/>
    <col min="15873" max="15873" width="3.125" style="14" customWidth="1"/>
    <col min="15874" max="15874" width="4.5" style="14" bestFit="1" customWidth="1"/>
    <col min="15875" max="15875" width="6.5" style="14" customWidth="1"/>
    <col min="15876" max="15876" width="16.75" style="14" bestFit="1" customWidth="1"/>
    <col min="15877" max="15882" width="5.5" style="14" customWidth="1"/>
    <col min="15883" max="15883" width="5.625" style="14" customWidth="1"/>
    <col min="15884" max="15884" width="50.625" style="14" customWidth="1"/>
    <col min="15885" max="15885" width="5.375" style="14" customWidth="1"/>
    <col min="15886" max="16128" width="9" style="14"/>
    <col min="16129" max="16129" width="3.125" style="14" customWidth="1"/>
    <col min="16130" max="16130" width="4.5" style="14" bestFit="1" customWidth="1"/>
    <col min="16131" max="16131" width="6.5" style="14" customWidth="1"/>
    <col min="16132" max="16132" width="16.75" style="14" bestFit="1" customWidth="1"/>
    <col min="16133" max="16138" width="5.5" style="14" customWidth="1"/>
    <col min="16139" max="16139" width="5.625" style="14" customWidth="1"/>
    <col min="16140" max="16140" width="50.625" style="14" customWidth="1"/>
    <col min="16141" max="16141" width="5.375" style="14" customWidth="1"/>
    <col min="16142" max="16384" width="9" style="14"/>
  </cols>
  <sheetData>
    <row r="1" spans="1:15" ht="24">
      <c r="B1" s="186" t="s">
        <v>179</v>
      </c>
    </row>
    <row r="2" spans="1:15" ht="10.5" customHeight="1"/>
    <row r="3" spans="1:15" ht="20.25" customHeight="1">
      <c r="A3" s="187"/>
      <c r="B3" s="369" t="s">
        <v>180</v>
      </c>
      <c r="C3" s="370"/>
      <c r="D3" s="371"/>
      <c r="E3" s="375" t="s">
        <v>181</v>
      </c>
      <c r="F3" s="376"/>
      <c r="G3" s="377"/>
      <c r="H3" s="375" t="s">
        <v>182</v>
      </c>
      <c r="I3" s="376"/>
      <c r="J3" s="377"/>
      <c r="K3" s="378" t="s">
        <v>183</v>
      </c>
      <c r="L3" s="361" t="s">
        <v>184</v>
      </c>
      <c r="M3" s="188"/>
    </row>
    <row r="4" spans="1:15" ht="60" customHeight="1">
      <c r="A4" s="187"/>
      <c r="B4" s="372"/>
      <c r="C4" s="373"/>
      <c r="D4" s="374"/>
      <c r="E4" s="189" t="s">
        <v>185</v>
      </c>
      <c r="F4" s="190" t="s">
        <v>186</v>
      </c>
      <c r="G4" s="190" t="s">
        <v>187</v>
      </c>
      <c r="H4" s="189" t="s">
        <v>188</v>
      </c>
      <c r="I4" s="250" t="s">
        <v>189</v>
      </c>
      <c r="J4" s="250" t="s">
        <v>190</v>
      </c>
      <c r="K4" s="379"/>
      <c r="L4" s="362"/>
      <c r="M4" s="188"/>
    </row>
    <row r="5" spans="1:15" ht="19.5" customHeight="1">
      <c r="B5" s="191">
        <f>ROW()-4</f>
        <v>1</v>
      </c>
      <c r="C5" s="25" t="s">
        <v>191</v>
      </c>
      <c r="D5" s="192"/>
      <c r="E5" s="193" t="s">
        <v>192</v>
      </c>
      <c r="F5" s="193" t="s">
        <v>192</v>
      </c>
      <c r="G5" s="193" t="s">
        <v>192</v>
      </c>
      <c r="H5" s="193" t="s">
        <v>192</v>
      </c>
      <c r="I5" s="251" t="s">
        <v>192</v>
      </c>
      <c r="J5" s="251" t="s">
        <v>192</v>
      </c>
      <c r="K5" s="194" t="s">
        <v>192</v>
      </c>
      <c r="L5" s="195" t="s">
        <v>193</v>
      </c>
    </row>
    <row r="6" spans="1:15" ht="19.5" customHeight="1">
      <c r="B6" s="196">
        <f t="shared" ref="B6:B51" si="0">ROW()-4</f>
        <v>2</v>
      </c>
      <c r="C6" s="41" t="s">
        <v>194</v>
      </c>
      <c r="D6" s="217"/>
      <c r="E6" s="197" t="s">
        <v>192</v>
      </c>
      <c r="F6" s="197" t="s">
        <v>192</v>
      </c>
      <c r="G6" s="197" t="s">
        <v>192</v>
      </c>
      <c r="H6" s="197" t="s">
        <v>192</v>
      </c>
      <c r="I6" s="253" t="s">
        <v>192</v>
      </c>
      <c r="J6" s="253" t="s">
        <v>192</v>
      </c>
      <c r="K6" s="198" t="s">
        <v>192</v>
      </c>
      <c r="L6" s="199" t="s">
        <v>195</v>
      </c>
    </row>
    <row r="7" spans="1:15" ht="19.5" customHeight="1">
      <c r="B7" s="196">
        <f t="shared" si="0"/>
        <v>3</v>
      </c>
      <c r="C7" s="41" t="s">
        <v>196</v>
      </c>
      <c r="D7" s="217"/>
      <c r="E7" s="200">
        <v>21</v>
      </c>
      <c r="F7" s="200">
        <v>22</v>
      </c>
      <c r="G7" s="200">
        <v>23</v>
      </c>
      <c r="H7" s="200">
        <v>24</v>
      </c>
      <c r="I7" s="254">
        <v>25</v>
      </c>
      <c r="J7" s="254">
        <v>26</v>
      </c>
      <c r="K7" s="201" t="s">
        <v>197</v>
      </c>
      <c r="L7" s="202"/>
    </row>
    <row r="8" spans="1:15" ht="19.5" customHeight="1">
      <c r="B8" s="196">
        <f t="shared" si="0"/>
        <v>4</v>
      </c>
      <c r="C8" s="41" t="s">
        <v>3</v>
      </c>
      <c r="D8" s="217"/>
      <c r="E8" s="203">
        <v>2</v>
      </c>
      <c r="F8" s="203">
        <v>2</v>
      </c>
      <c r="G8" s="203">
        <v>2</v>
      </c>
      <c r="H8" s="203">
        <v>2</v>
      </c>
      <c r="I8" s="255">
        <v>2</v>
      </c>
      <c r="J8" s="255">
        <v>2</v>
      </c>
      <c r="K8" s="204">
        <v>0</v>
      </c>
      <c r="L8" s="199" t="s">
        <v>198</v>
      </c>
    </row>
    <row r="9" spans="1:15" ht="19.5" customHeight="1">
      <c r="B9" s="196">
        <f t="shared" si="0"/>
        <v>5</v>
      </c>
      <c r="C9" s="41" t="s">
        <v>4</v>
      </c>
      <c r="D9" s="217"/>
      <c r="E9" s="197" t="s">
        <v>192</v>
      </c>
      <c r="F9" s="197" t="s">
        <v>192</v>
      </c>
      <c r="G9" s="197" t="s">
        <v>192</v>
      </c>
      <c r="H9" s="197" t="s">
        <v>192</v>
      </c>
      <c r="I9" s="197" t="s">
        <v>192</v>
      </c>
      <c r="J9" s="197" t="s">
        <v>192</v>
      </c>
      <c r="K9" s="204" t="s">
        <v>199</v>
      </c>
      <c r="L9" s="205"/>
      <c r="M9" s="206"/>
    </row>
    <row r="10" spans="1:15" ht="19.5" customHeight="1">
      <c r="B10" s="196">
        <f t="shared" si="0"/>
        <v>6</v>
      </c>
      <c r="C10" s="41" t="s">
        <v>5</v>
      </c>
      <c r="D10" s="217"/>
      <c r="E10" s="197" t="s">
        <v>192</v>
      </c>
      <c r="F10" s="197"/>
      <c r="G10" s="197" t="s">
        <v>192</v>
      </c>
      <c r="H10" s="197"/>
      <c r="I10" s="253"/>
      <c r="J10" s="253"/>
      <c r="K10" s="207"/>
      <c r="L10" s="208" t="s">
        <v>200</v>
      </c>
      <c r="M10" s="209"/>
    </row>
    <row r="11" spans="1:15" ht="19.5" customHeight="1">
      <c r="B11" s="196">
        <f t="shared" si="0"/>
        <v>7</v>
      </c>
      <c r="C11" s="41" t="s">
        <v>201</v>
      </c>
      <c r="D11" s="217"/>
      <c r="E11" s="197" t="s">
        <v>192</v>
      </c>
      <c r="F11" s="197"/>
      <c r="G11" s="197" t="s">
        <v>192</v>
      </c>
      <c r="H11" s="197"/>
      <c r="I11" s="253"/>
      <c r="J11" s="253"/>
      <c r="K11" s="210"/>
      <c r="L11" s="205" t="s">
        <v>202</v>
      </c>
      <c r="M11" s="211"/>
    </row>
    <row r="12" spans="1:15" ht="19.5" customHeight="1">
      <c r="B12" s="196">
        <f t="shared" si="0"/>
        <v>8</v>
      </c>
      <c r="C12" s="41" t="s">
        <v>203</v>
      </c>
      <c r="D12" s="217"/>
      <c r="E12" s="197" t="s">
        <v>192</v>
      </c>
      <c r="F12" s="197"/>
      <c r="G12" s="197" t="s">
        <v>192</v>
      </c>
      <c r="H12" s="197"/>
      <c r="I12" s="253"/>
      <c r="J12" s="253"/>
      <c r="K12" s="207"/>
      <c r="L12" s="212" t="s">
        <v>204</v>
      </c>
      <c r="M12" s="211"/>
      <c r="O12" s="213"/>
    </row>
    <row r="13" spans="1:15" ht="19.5" customHeight="1">
      <c r="B13" s="196">
        <f t="shared" si="0"/>
        <v>9</v>
      </c>
      <c r="C13" s="41" t="s">
        <v>205</v>
      </c>
      <c r="D13" s="217"/>
      <c r="E13" s="197" t="s">
        <v>192</v>
      </c>
      <c r="F13" s="197"/>
      <c r="G13" s="197" t="s">
        <v>192</v>
      </c>
      <c r="H13" s="197"/>
      <c r="I13" s="253"/>
      <c r="J13" s="253"/>
      <c r="K13" s="207"/>
      <c r="L13" s="208"/>
      <c r="M13" s="209"/>
      <c r="O13" s="213"/>
    </row>
    <row r="14" spans="1:15" ht="19.5" customHeight="1">
      <c r="B14" s="196">
        <f t="shared" si="0"/>
        <v>10</v>
      </c>
      <c r="C14" s="41" t="s">
        <v>206</v>
      </c>
      <c r="D14" s="217"/>
      <c r="E14" s="214"/>
      <c r="F14" s="214"/>
      <c r="G14" s="214"/>
      <c r="H14" s="214"/>
      <c r="I14" s="214"/>
      <c r="J14" s="214"/>
      <c r="K14" s="207"/>
      <c r="L14" s="199" t="s">
        <v>207</v>
      </c>
      <c r="M14" s="211"/>
    </row>
    <row r="15" spans="1:15" ht="19.5" customHeight="1">
      <c r="B15" s="196">
        <f t="shared" si="0"/>
        <v>11</v>
      </c>
      <c r="C15" s="41" t="s">
        <v>208</v>
      </c>
      <c r="D15" s="217"/>
      <c r="E15" s="215"/>
      <c r="F15" s="214"/>
      <c r="G15" s="214"/>
      <c r="H15" s="215"/>
      <c r="I15" s="254"/>
      <c r="J15" s="254"/>
      <c r="K15" s="210"/>
      <c r="L15" s="205" t="s">
        <v>209</v>
      </c>
      <c r="M15" s="211"/>
      <c r="O15" s="213"/>
    </row>
    <row r="16" spans="1:15" ht="19.5" customHeight="1">
      <c r="B16" s="196">
        <f t="shared" si="0"/>
        <v>12</v>
      </c>
      <c r="C16" s="41" t="s">
        <v>210</v>
      </c>
      <c r="D16" s="217"/>
      <c r="E16" s="215"/>
      <c r="F16" s="203"/>
      <c r="G16" s="214"/>
      <c r="H16" s="215"/>
      <c r="I16" s="203"/>
      <c r="J16" s="254"/>
      <c r="K16" s="210"/>
      <c r="L16" s="212" t="s">
        <v>211</v>
      </c>
      <c r="M16" s="209"/>
      <c r="O16" s="213"/>
    </row>
    <row r="17" spans="2:15" ht="19.5" customHeight="1">
      <c r="B17" s="196">
        <f t="shared" si="0"/>
        <v>13</v>
      </c>
      <c r="C17" s="41" t="s">
        <v>212</v>
      </c>
      <c r="D17" s="217"/>
      <c r="E17" s="197" t="s">
        <v>213</v>
      </c>
      <c r="F17" s="197" t="s">
        <v>213</v>
      </c>
      <c r="G17" s="197" t="s">
        <v>213</v>
      </c>
      <c r="H17" s="197" t="s">
        <v>213</v>
      </c>
      <c r="I17" s="253" t="s">
        <v>213</v>
      </c>
      <c r="J17" s="253" t="s">
        <v>213</v>
      </c>
      <c r="K17" s="198" t="s">
        <v>213</v>
      </c>
      <c r="L17" s="205" t="s">
        <v>214</v>
      </c>
      <c r="M17" s="211"/>
    </row>
    <row r="18" spans="2:15" ht="19.5" customHeight="1">
      <c r="B18" s="196">
        <f t="shared" si="0"/>
        <v>14</v>
      </c>
      <c r="C18" s="14" t="s">
        <v>13</v>
      </c>
      <c r="D18" s="286"/>
      <c r="E18" s="197"/>
      <c r="F18" s="197"/>
      <c r="G18" s="197"/>
      <c r="H18" s="197"/>
      <c r="I18" s="253"/>
      <c r="J18" s="253"/>
      <c r="K18" s="204" t="s">
        <v>199</v>
      </c>
      <c r="L18" s="212" t="s">
        <v>215</v>
      </c>
      <c r="M18" s="211"/>
      <c r="O18" s="213"/>
    </row>
    <row r="19" spans="2:15" ht="19.5" customHeight="1">
      <c r="B19" s="196">
        <f t="shared" si="0"/>
        <v>15</v>
      </c>
      <c r="C19" s="41" t="s">
        <v>14</v>
      </c>
      <c r="D19" s="217"/>
      <c r="E19" s="197"/>
      <c r="F19" s="197"/>
      <c r="G19" s="197"/>
      <c r="H19" s="197"/>
      <c r="I19" s="253"/>
      <c r="J19" s="253"/>
      <c r="K19" s="204" t="s">
        <v>199</v>
      </c>
      <c r="L19" s="212"/>
      <c r="M19" s="209"/>
      <c r="O19" s="213"/>
    </row>
    <row r="20" spans="2:15" ht="19.5" customHeight="1">
      <c r="B20" s="196">
        <f t="shared" si="0"/>
        <v>16</v>
      </c>
      <c r="C20" s="41" t="s">
        <v>15</v>
      </c>
      <c r="D20" s="217"/>
      <c r="E20" s="197" t="s">
        <v>192</v>
      </c>
      <c r="F20" s="197" t="s">
        <v>192</v>
      </c>
      <c r="G20" s="197" t="s">
        <v>192</v>
      </c>
      <c r="H20" s="197" t="s">
        <v>192</v>
      </c>
      <c r="I20" s="253" t="s">
        <v>192</v>
      </c>
      <c r="J20" s="253" t="s">
        <v>192</v>
      </c>
      <c r="K20" s="204" t="s">
        <v>199</v>
      </c>
      <c r="L20" s="202" t="s">
        <v>216</v>
      </c>
      <c r="M20" s="211"/>
      <c r="O20" s="216"/>
    </row>
    <row r="21" spans="2:15" ht="19.5" customHeight="1">
      <c r="B21" s="196">
        <f t="shared" si="0"/>
        <v>17</v>
      </c>
      <c r="C21" s="41" t="s">
        <v>217</v>
      </c>
      <c r="D21" s="217"/>
      <c r="E21" s="197" t="s">
        <v>218</v>
      </c>
      <c r="F21" s="197" t="s">
        <v>218</v>
      </c>
      <c r="G21" s="197" t="s">
        <v>218</v>
      </c>
      <c r="H21" s="197" t="s">
        <v>218</v>
      </c>
      <c r="I21" s="197" t="s">
        <v>218</v>
      </c>
      <c r="J21" s="197" t="s">
        <v>218</v>
      </c>
      <c r="K21" s="204" t="s">
        <v>199</v>
      </c>
      <c r="L21" s="202"/>
      <c r="M21" s="209"/>
    </row>
    <row r="22" spans="2:15" ht="19.5" customHeight="1">
      <c r="B22" s="196">
        <f t="shared" si="0"/>
        <v>18</v>
      </c>
      <c r="C22" s="41" t="s">
        <v>219</v>
      </c>
      <c r="D22" s="217"/>
      <c r="E22" s="197" t="s">
        <v>218</v>
      </c>
      <c r="F22" s="197" t="s">
        <v>218</v>
      </c>
      <c r="G22" s="197" t="s">
        <v>218</v>
      </c>
      <c r="H22" s="197" t="s">
        <v>218</v>
      </c>
      <c r="I22" s="197" t="s">
        <v>218</v>
      </c>
      <c r="J22" s="197" t="s">
        <v>218</v>
      </c>
      <c r="K22" s="204" t="s">
        <v>199</v>
      </c>
      <c r="L22" s="205" t="s">
        <v>220</v>
      </c>
      <c r="M22" s="211"/>
      <c r="O22" s="213"/>
    </row>
    <row r="23" spans="2:15" ht="19.5" customHeight="1">
      <c r="B23" s="196">
        <f t="shared" si="0"/>
        <v>19</v>
      </c>
      <c r="C23" s="41" t="s">
        <v>221</v>
      </c>
      <c r="D23" s="217"/>
      <c r="E23" s="218" t="s">
        <v>192</v>
      </c>
      <c r="F23" s="218" t="s">
        <v>192</v>
      </c>
      <c r="G23" s="218" t="s">
        <v>192</v>
      </c>
      <c r="H23" s="218" t="s">
        <v>192</v>
      </c>
      <c r="I23" s="218" t="s">
        <v>192</v>
      </c>
      <c r="J23" s="218" t="s">
        <v>192</v>
      </c>
      <c r="K23" s="204" t="s">
        <v>199</v>
      </c>
      <c r="L23" s="205"/>
    </row>
    <row r="24" spans="2:15" ht="19.5" customHeight="1">
      <c r="B24" s="196">
        <f t="shared" si="0"/>
        <v>20</v>
      </c>
      <c r="C24" s="363" t="s">
        <v>222</v>
      </c>
      <c r="D24" s="217" t="s">
        <v>223</v>
      </c>
      <c r="E24" s="197" t="s">
        <v>224</v>
      </c>
      <c r="F24" s="197" t="s">
        <v>224</v>
      </c>
      <c r="G24" s="197" t="s">
        <v>224</v>
      </c>
      <c r="H24" s="197" t="s">
        <v>224</v>
      </c>
      <c r="I24" s="197" t="s">
        <v>224</v>
      </c>
      <c r="J24" s="197" t="s">
        <v>224</v>
      </c>
      <c r="K24" s="204" t="s">
        <v>199</v>
      </c>
      <c r="L24" s="205" t="s">
        <v>225</v>
      </c>
    </row>
    <row r="25" spans="2:15" ht="19.5" customHeight="1">
      <c r="B25" s="196">
        <f t="shared" si="0"/>
        <v>21</v>
      </c>
      <c r="C25" s="364"/>
      <c r="D25" s="217" t="s">
        <v>226</v>
      </c>
      <c r="E25" s="197" t="s">
        <v>224</v>
      </c>
      <c r="F25" s="197" t="s">
        <v>224</v>
      </c>
      <c r="G25" s="197" t="s">
        <v>224</v>
      </c>
      <c r="H25" s="197" t="s">
        <v>224</v>
      </c>
      <c r="I25" s="197" t="s">
        <v>224</v>
      </c>
      <c r="J25" s="197" t="s">
        <v>224</v>
      </c>
      <c r="K25" s="204" t="s">
        <v>199</v>
      </c>
      <c r="L25" s="205"/>
    </row>
    <row r="26" spans="2:15" ht="19.5" customHeight="1">
      <c r="B26" s="196">
        <f t="shared" si="0"/>
        <v>22</v>
      </c>
      <c r="C26" s="364"/>
      <c r="D26" s="217" t="s">
        <v>227</v>
      </c>
      <c r="E26" s="197" t="s">
        <v>224</v>
      </c>
      <c r="F26" s="197" t="s">
        <v>224</v>
      </c>
      <c r="G26" s="197" t="s">
        <v>224</v>
      </c>
      <c r="H26" s="197" t="s">
        <v>224</v>
      </c>
      <c r="I26" s="197" t="s">
        <v>224</v>
      </c>
      <c r="J26" s="197" t="s">
        <v>224</v>
      </c>
      <c r="K26" s="204" t="s">
        <v>199</v>
      </c>
      <c r="L26" s="205" t="s">
        <v>228</v>
      </c>
    </row>
    <row r="27" spans="2:15" ht="19.5" customHeight="1">
      <c r="B27" s="196">
        <f t="shared" si="0"/>
        <v>23</v>
      </c>
      <c r="C27" s="364"/>
      <c r="D27" s="217" t="s">
        <v>229</v>
      </c>
      <c r="E27" s="197" t="s">
        <v>224</v>
      </c>
      <c r="F27" s="197" t="s">
        <v>224</v>
      </c>
      <c r="G27" s="197" t="s">
        <v>224</v>
      </c>
      <c r="H27" s="197" t="s">
        <v>224</v>
      </c>
      <c r="I27" s="197" t="s">
        <v>224</v>
      </c>
      <c r="J27" s="197" t="s">
        <v>224</v>
      </c>
      <c r="K27" s="204" t="s">
        <v>199</v>
      </c>
      <c r="L27" s="212"/>
    </row>
    <row r="28" spans="2:15" ht="19.5" customHeight="1">
      <c r="B28" s="196">
        <f t="shared" si="0"/>
        <v>24</v>
      </c>
      <c r="C28" s="364"/>
      <c r="D28" s="217" t="s">
        <v>230</v>
      </c>
      <c r="E28" s="197" t="s">
        <v>224</v>
      </c>
      <c r="F28" s="197" t="s">
        <v>224</v>
      </c>
      <c r="G28" s="197" t="s">
        <v>224</v>
      </c>
      <c r="H28" s="197" t="s">
        <v>224</v>
      </c>
      <c r="I28" s="197" t="s">
        <v>224</v>
      </c>
      <c r="J28" s="197" t="s">
        <v>224</v>
      </c>
      <c r="K28" s="204" t="s">
        <v>199</v>
      </c>
      <c r="L28" s="212" t="s">
        <v>231</v>
      </c>
    </row>
    <row r="29" spans="2:15" ht="19.5" customHeight="1">
      <c r="B29" s="196">
        <f t="shared" si="0"/>
        <v>25</v>
      </c>
      <c r="C29" s="365"/>
      <c r="D29" s="217" t="s">
        <v>232</v>
      </c>
      <c r="E29" s="197" t="s">
        <v>224</v>
      </c>
      <c r="F29" s="197" t="s">
        <v>224</v>
      </c>
      <c r="G29" s="197" t="s">
        <v>224</v>
      </c>
      <c r="H29" s="197" t="s">
        <v>224</v>
      </c>
      <c r="I29" s="197" t="s">
        <v>224</v>
      </c>
      <c r="J29" s="197" t="s">
        <v>224</v>
      </c>
      <c r="K29" s="204" t="s">
        <v>199</v>
      </c>
      <c r="L29" s="212"/>
    </row>
    <row r="30" spans="2:15" ht="19.5" customHeight="1">
      <c r="B30" s="196">
        <f t="shared" si="0"/>
        <v>26</v>
      </c>
      <c r="C30" s="363" t="s">
        <v>233</v>
      </c>
      <c r="D30" s="217" t="s">
        <v>234</v>
      </c>
      <c r="E30" s="203" t="s">
        <v>235</v>
      </c>
      <c r="F30" s="203" t="s">
        <v>235</v>
      </c>
      <c r="G30" s="203" t="s">
        <v>235</v>
      </c>
      <c r="H30" s="203" t="s">
        <v>235</v>
      </c>
      <c r="I30" s="203" t="s">
        <v>235</v>
      </c>
      <c r="J30" s="317" t="s">
        <v>235</v>
      </c>
      <c r="K30" s="219" t="s">
        <v>235</v>
      </c>
      <c r="L30" s="205"/>
    </row>
    <row r="31" spans="2:15" ht="19.5" customHeight="1">
      <c r="B31" s="196">
        <f t="shared" si="0"/>
        <v>27</v>
      </c>
      <c r="C31" s="366"/>
      <c r="D31" s="217" t="s">
        <v>236</v>
      </c>
      <c r="E31" s="203" t="s">
        <v>237</v>
      </c>
      <c r="F31" s="203" t="s">
        <v>237</v>
      </c>
      <c r="G31" s="203" t="s">
        <v>237</v>
      </c>
      <c r="H31" s="203" t="s">
        <v>237</v>
      </c>
      <c r="I31" s="203" t="s">
        <v>237</v>
      </c>
      <c r="J31" s="203" t="s">
        <v>237</v>
      </c>
      <c r="K31" s="220" t="s">
        <v>237</v>
      </c>
      <c r="L31" s="221" t="s">
        <v>238</v>
      </c>
      <c r="N31" s="213"/>
    </row>
    <row r="32" spans="2:15" ht="19.5" customHeight="1">
      <c r="B32" s="196">
        <f t="shared" si="0"/>
        <v>28</v>
      </c>
      <c r="C32" s="366"/>
      <c r="D32" s="217" t="s">
        <v>239</v>
      </c>
      <c r="E32" s="203" t="s">
        <v>237</v>
      </c>
      <c r="F32" s="203" t="s">
        <v>237</v>
      </c>
      <c r="G32" s="203" t="s">
        <v>237</v>
      </c>
      <c r="H32" s="203" t="s">
        <v>237</v>
      </c>
      <c r="I32" s="203" t="s">
        <v>237</v>
      </c>
      <c r="J32" s="203" t="s">
        <v>237</v>
      </c>
      <c r="K32" s="220" t="s">
        <v>237</v>
      </c>
      <c r="L32" s="205" t="s">
        <v>240</v>
      </c>
      <c r="N32" s="213"/>
    </row>
    <row r="33" spans="2:14" ht="19.5" customHeight="1">
      <c r="B33" s="196">
        <f t="shared" si="0"/>
        <v>29</v>
      </c>
      <c r="C33" s="366"/>
      <c r="D33" s="217" t="s">
        <v>241</v>
      </c>
      <c r="E33" s="203" t="s">
        <v>242</v>
      </c>
      <c r="F33" s="203" t="s">
        <v>242</v>
      </c>
      <c r="G33" s="203" t="s">
        <v>242</v>
      </c>
      <c r="H33" s="203" t="s">
        <v>242</v>
      </c>
      <c r="I33" s="203" t="s">
        <v>242</v>
      </c>
      <c r="J33" s="203" t="s">
        <v>242</v>
      </c>
      <c r="K33" s="220" t="s">
        <v>242</v>
      </c>
      <c r="L33" s="205" t="s">
        <v>243</v>
      </c>
    </row>
    <row r="34" spans="2:14" ht="19.5" customHeight="1">
      <c r="B34" s="196">
        <f t="shared" si="0"/>
        <v>30</v>
      </c>
      <c r="C34" s="366"/>
      <c r="D34" s="217" t="s">
        <v>244</v>
      </c>
      <c r="E34" s="203" t="s">
        <v>242</v>
      </c>
      <c r="F34" s="203" t="s">
        <v>242</v>
      </c>
      <c r="G34" s="203" t="s">
        <v>242</v>
      </c>
      <c r="H34" s="203" t="s">
        <v>242</v>
      </c>
      <c r="I34" s="203" t="s">
        <v>242</v>
      </c>
      <c r="J34" s="203" t="s">
        <v>242</v>
      </c>
      <c r="K34" s="220" t="s">
        <v>242</v>
      </c>
      <c r="L34" s="205" t="s">
        <v>245</v>
      </c>
    </row>
    <row r="35" spans="2:14" ht="19.5" customHeight="1">
      <c r="B35" s="196">
        <f t="shared" si="0"/>
        <v>31</v>
      </c>
      <c r="C35" s="367"/>
      <c r="D35" s="222" t="s">
        <v>246</v>
      </c>
      <c r="E35" s="200"/>
      <c r="F35" s="214"/>
      <c r="G35" s="200"/>
      <c r="H35" s="200"/>
      <c r="I35" s="254"/>
      <c r="J35" s="254"/>
      <c r="K35" s="223"/>
      <c r="L35" s="205" t="s">
        <v>247</v>
      </c>
    </row>
    <row r="36" spans="2:14" ht="19.5" customHeight="1">
      <c r="B36" s="196">
        <f t="shared" si="0"/>
        <v>32</v>
      </c>
      <c r="C36" s="363" t="s">
        <v>248</v>
      </c>
      <c r="D36" s="222" t="s">
        <v>249</v>
      </c>
      <c r="E36" s="200" t="s">
        <v>250</v>
      </c>
      <c r="F36" s="200" t="s">
        <v>250</v>
      </c>
      <c r="G36" s="200" t="s">
        <v>250</v>
      </c>
      <c r="H36" s="200" t="s">
        <v>250</v>
      </c>
      <c r="I36" s="200" t="s">
        <v>250</v>
      </c>
      <c r="J36" s="200" t="s">
        <v>250</v>
      </c>
      <c r="K36" s="223" t="s">
        <v>250</v>
      </c>
      <c r="L36" s="205" t="s">
        <v>251</v>
      </c>
      <c r="N36" s="213"/>
    </row>
    <row r="37" spans="2:14" ht="19.5" customHeight="1">
      <c r="B37" s="196">
        <f t="shared" si="0"/>
        <v>33</v>
      </c>
      <c r="C37" s="364"/>
      <c r="D37" s="222" t="s">
        <v>252</v>
      </c>
      <c r="E37" s="200" t="s">
        <v>250</v>
      </c>
      <c r="F37" s="200" t="s">
        <v>250</v>
      </c>
      <c r="G37" s="200" t="s">
        <v>250</v>
      </c>
      <c r="H37" s="200" t="s">
        <v>250</v>
      </c>
      <c r="I37" s="200" t="s">
        <v>250</v>
      </c>
      <c r="J37" s="200" t="s">
        <v>250</v>
      </c>
      <c r="K37" s="223" t="s">
        <v>250</v>
      </c>
      <c r="L37" s="279" t="s">
        <v>253</v>
      </c>
      <c r="N37" s="213"/>
    </row>
    <row r="38" spans="2:14" ht="19.5" customHeight="1">
      <c r="B38" s="196">
        <f t="shared" si="0"/>
        <v>34</v>
      </c>
      <c r="C38" s="364"/>
      <c r="D38" s="222" t="s">
        <v>254</v>
      </c>
      <c r="E38" s="200" t="s">
        <v>250</v>
      </c>
      <c r="F38" s="200" t="s">
        <v>250</v>
      </c>
      <c r="G38" s="200" t="s">
        <v>250</v>
      </c>
      <c r="H38" s="200" t="s">
        <v>250</v>
      </c>
      <c r="I38" s="200" t="s">
        <v>250</v>
      </c>
      <c r="J38" s="200" t="s">
        <v>250</v>
      </c>
      <c r="K38" s="223" t="s">
        <v>250</v>
      </c>
      <c r="L38" s="205" t="s">
        <v>255</v>
      </c>
    </row>
    <row r="39" spans="2:14" ht="19.5" customHeight="1">
      <c r="B39" s="196">
        <f t="shared" si="0"/>
        <v>35</v>
      </c>
      <c r="C39" s="365"/>
      <c r="D39" s="222" t="s">
        <v>256</v>
      </c>
      <c r="E39" s="200" t="s">
        <v>250</v>
      </c>
      <c r="F39" s="200" t="s">
        <v>250</v>
      </c>
      <c r="G39" s="200" t="s">
        <v>250</v>
      </c>
      <c r="H39" s="200" t="s">
        <v>250</v>
      </c>
      <c r="I39" s="200" t="s">
        <v>250</v>
      </c>
      <c r="J39" s="200" t="s">
        <v>250</v>
      </c>
      <c r="K39" s="223" t="s">
        <v>250</v>
      </c>
      <c r="L39" s="205" t="s">
        <v>257</v>
      </c>
      <c r="N39" s="213"/>
    </row>
    <row r="40" spans="2:14" ht="19.5" customHeight="1">
      <c r="B40" s="196">
        <f t="shared" si="0"/>
        <v>36</v>
      </c>
      <c r="C40" s="368" t="s">
        <v>258</v>
      </c>
      <c r="D40" s="222" t="s">
        <v>191</v>
      </c>
      <c r="E40" s="203"/>
      <c r="F40" s="197" t="s">
        <v>192</v>
      </c>
      <c r="G40" s="203"/>
      <c r="H40" s="203" t="s">
        <v>199</v>
      </c>
      <c r="I40" s="197" t="s">
        <v>192</v>
      </c>
      <c r="J40" s="203" t="s">
        <v>199</v>
      </c>
      <c r="K40" s="204" t="s">
        <v>199</v>
      </c>
      <c r="L40" s="205" t="s">
        <v>259</v>
      </c>
      <c r="N40" s="213"/>
    </row>
    <row r="41" spans="2:14" ht="19.5" customHeight="1">
      <c r="B41" s="196">
        <f t="shared" si="0"/>
        <v>37</v>
      </c>
      <c r="C41" s="365"/>
      <c r="D41" s="222" t="s">
        <v>194</v>
      </c>
      <c r="E41" s="203"/>
      <c r="F41" s="197" t="s">
        <v>192</v>
      </c>
      <c r="G41" s="203"/>
      <c r="H41" s="203" t="s">
        <v>199</v>
      </c>
      <c r="I41" s="197" t="s">
        <v>192</v>
      </c>
      <c r="J41" s="203" t="s">
        <v>199</v>
      </c>
      <c r="K41" s="204" t="s">
        <v>199</v>
      </c>
      <c r="L41" s="205" t="s">
        <v>260</v>
      </c>
      <c r="N41" s="216"/>
    </row>
    <row r="42" spans="2:14" ht="19.5" customHeight="1">
      <c r="B42" s="196">
        <f t="shared" si="0"/>
        <v>38</v>
      </c>
      <c r="C42" s="41" t="s">
        <v>261</v>
      </c>
      <c r="D42" s="217"/>
      <c r="E42" s="203"/>
      <c r="F42" s="203"/>
      <c r="G42" s="203"/>
      <c r="H42" s="203"/>
      <c r="I42" s="203"/>
      <c r="J42" s="203"/>
      <c r="K42" s="204"/>
      <c r="L42" s="205" t="s">
        <v>262</v>
      </c>
    </row>
    <row r="43" spans="2:14" ht="19.5" customHeight="1">
      <c r="B43" s="196">
        <f t="shared" si="0"/>
        <v>39</v>
      </c>
      <c r="C43" s="52" t="s">
        <v>263</v>
      </c>
      <c r="D43" s="217"/>
      <c r="E43" s="224"/>
      <c r="F43" s="200" t="s">
        <v>264</v>
      </c>
      <c r="G43" s="200" t="s">
        <v>264</v>
      </c>
      <c r="H43" s="200" t="s">
        <v>264</v>
      </c>
      <c r="I43" s="200" t="s">
        <v>264</v>
      </c>
      <c r="J43" s="200" t="s">
        <v>264</v>
      </c>
      <c r="K43" s="225"/>
      <c r="L43" s="205" t="s">
        <v>265</v>
      </c>
    </row>
    <row r="44" spans="2:14" ht="19.5" customHeight="1">
      <c r="B44" s="196">
        <f t="shared" si="0"/>
        <v>40</v>
      </c>
      <c r="C44" s="52" t="s">
        <v>266</v>
      </c>
      <c r="D44" s="217"/>
      <c r="E44" s="203" t="s">
        <v>199</v>
      </c>
      <c r="F44" s="203" t="s">
        <v>199</v>
      </c>
      <c r="G44" s="203" t="s">
        <v>199</v>
      </c>
      <c r="H44" s="203" t="s">
        <v>199</v>
      </c>
      <c r="I44" s="203" t="s">
        <v>199</v>
      </c>
      <c r="J44" s="203" t="s">
        <v>199</v>
      </c>
      <c r="K44" s="204" t="s">
        <v>199</v>
      </c>
      <c r="L44" s="205" t="s">
        <v>267</v>
      </c>
    </row>
    <row r="45" spans="2:14" ht="19.5" customHeight="1">
      <c r="B45" s="196">
        <f t="shared" si="0"/>
        <v>41</v>
      </c>
      <c r="C45" s="52" t="s">
        <v>268</v>
      </c>
      <c r="D45" s="217"/>
      <c r="E45" s="203" t="s">
        <v>199</v>
      </c>
      <c r="F45" s="203" t="s">
        <v>199</v>
      </c>
      <c r="G45" s="203" t="s">
        <v>199</v>
      </c>
      <c r="H45" s="203" t="s">
        <v>199</v>
      </c>
      <c r="I45" s="203" t="s">
        <v>199</v>
      </c>
      <c r="J45" s="203" t="s">
        <v>199</v>
      </c>
      <c r="K45" s="204" t="s">
        <v>199</v>
      </c>
      <c r="L45" s="205" t="s">
        <v>269</v>
      </c>
    </row>
    <row r="46" spans="2:14" ht="19.5" customHeight="1">
      <c r="B46" s="196">
        <f t="shared" si="0"/>
        <v>42</v>
      </c>
      <c r="C46" s="52" t="s">
        <v>270</v>
      </c>
      <c r="D46" s="217"/>
      <c r="E46" s="203" t="s">
        <v>199</v>
      </c>
      <c r="F46" s="203" t="s">
        <v>199</v>
      </c>
      <c r="G46" s="203" t="s">
        <v>199</v>
      </c>
      <c r="H46" s="203" t="s">
        <v>199</v>
      </c>
      <c r="I46" s="203" t="s">
        <v>199</v>
      </c>
      <c r="J46" s="203" t="s">
        <v>199</v>
      </c>
      <c r="K46" s="204" t="s">
        <v>199</v>
      </c>
      <c r="L46" s="205" t="s">
        <v>271</v>
      </c>
    </row>
    <row r="47" spans="2:14" ht="19.5" customHeight="1">
      <c r="B47" s="196">
        <f t="shared" si="0"/>
        <v>43</v>
      </c>
      <c r="C47" s="52" t="s">
        <v>272</v>
      </c>
      <c r="D47" s="217"/>
      <c r="E47" s="203" t="s">
        <v>199</v>
      </c>
      <c r="F47" s="203" t="s">
        <v>199</v>
      </c>
      <c r="G47" s="203" t="s">
        <v>199</v>
      </c>
      <c r="H47" s="203" t="s">
        <v>199</v>
      </c>
      <c r="I47" s="203" t="s">
        <v>199</v>
      </c>
      <c r="J47" s="203" t="s">
        <v>199</v>
      </c>
      <c r="K47" s="204" t="s">
        <v>199</v>
      </c>
      <c r="L47" s="205"/>
    </row>
    <row r="48" spans="2:14" ht="19.5" customHeight="1">
      <c r="B48" s="196">
        <f t="shared" si="0"/>
        <v>44</v>
      </c>
      <c r="C48" s="52" t="s">
        <v>273</v>
      </c>
      <c r="D48" s="217"/>
      <c r="E48" s="203" t="s">
        <v>199</v>
      </c>
      <c r="F48" s="203" t="s">
        <v>199</v>
      </c>
      <c r="G48" s="203" t="s">
        <v>199</v>
      </c>
      <c r="H48" s="203" t="s">
        <v>199</v>
      </c>
      <c r="I48" s="203" t="s">
        <v>199</v>
      </c>
      <c r="J48" s="203" t="s">
        <v>199</v>
      </c>
      <c r="K48" s="204" t="s">
        <v>199</v>
      </c>
      <c r="L48" s="205"/>
    </row>
    <row r="49" spans="2:14" ht="19.5" customHeight="1">
      <c r="B49" s="196">
        <f t="shared" si="0"/>
        <v>45</v>
      </c>
      <c r="C49" s="52" t="s">
        <v>274</v>
      </c>
      <c r="D49" s="217"/>
      <c r="E49" s="203" t="s">
        <v>199</v>
      </c>
      <c r="F49" s="203" t="s">
        <v>199</v>
      </c>
      <c r="G49" s="203" t="s">
        <v>199</v>
      </c>
      <c r="H49" s="203" t="s">
        <v>199</v>
      </c>
      <c r="I49" s="203" t="s">
        <v>199</v>
      </c>
      <c r="J49" s="203" t="s">
        <v>199</v>
      </c>
      <c r="K49" s="204" t="s">
        <v>199</v>
      </c>
      <c r="L49" s="205"/>
    </row>
    <row r="50" spans="2:14" ht="19.5" customHeight="1">
      <c r="B50" s="196">
        <f t="shared" si="0"/>
        <v>46</v>
      </c>
      <c r="C50" s="52" t="s">
        <v>275</v>
      </c>
      <c r="D50" s="217"/>
      <c r="E50" s="197" t="s">
        <v>192</v>
      </c>
      <c r="F50" s="197" t="s">
        <v>192</v>
      </c>
      <c r="G50" s="197" t="s">
        <v>192</v>
      </c>
      <c r="H50" s="197" t="s">
        <v>192</v>
      </c>
      <c r="I50" s="253" t="s">
        <v>192</v>
      </c>
      <c r="J50" s="253" t="s">
        <v>192</v>
      </c>
      <c r="K50" s="226" t="s">
        <v>276</v>
      </c>
      <c r="L50" s="205"/>
    </row>
    <row r="51" spans="2:14" ht="19.5" customHeight="1">
      <c r="B51" s="227">
        <f t="shared" si="0"/>
        <v>47</v>
      </c>
      <c r="C51" s="76" t="s">
        <v>277</v>
      </c>
      <c r="D51" s="46"/>
      <c r="E51" s="228" t="s">
        <v>276</v>
      </c>
      <c r="F51" s="228" t="s">
        <v>276</v>
      </c>
      <c r="G51" s="228" t="s">
        <v>276</v>
      </c>
      <c r="H51" s="228" t="s">
        <v>276</v>
      </c>
      <c r="I51" s="318" t="s">
        <v>276</v>
      </c>
      <c r="J51" s="319" t="s">
        <v>276</v>
      </c>
      <c r="K51" s="229" t="s">
        <v>276</v>
      </c>
      <c r="L51" s="230"/>
      <c r="N51" s="213"/>
    </row>
    <row r="52" spans="2:14" ht="10.5" customHeight="1">
      <c r="L52" s="213"/>
      <c r="N52" s="213"/>
    </row>
    <row r="53" spans="2:14" ht="20.25" customHeight="1">
      <c r="B53" s="231" t="s">
        <v>278</v>
      </c>
      <c r="L53" s="216"/>
    </row>
    <row r="54" spans="2:14" ht="20.25" customHeight="1">
      <c r="B54" s="14" t="s">
        <v>279</v>
      </c>
      <c r="C54" s="14" t="s">
        <v>280</v>
      </c>
    </row>
    <row r="55" spans="2:14" ht="20.25" customHeight="1">
      <c r="C55" s="14" t="s">
        <v>281</v>
      </c>
    </row>
    <row r="56" spans="2:14" ht="20.25" customHeight="1">
      <c r="B56" s="14" t="s">
        <v>282</v>
      </c>
      <c r="C56" s="14" t="s">
        <v>283</v>
      </c>
    </row>
    <row r="57" spans="2:14" ht="20.25" customHeight="1">
      <c r="C57" s="14" t="s">
        <v>284</v>
      </c>
    </row>
    <row r="58" spans="2:14" ht="20.25" customHeight="1"/>
    <row r="59" spans="2:14" ht="20.25" customHeight="1"/>
    <row r="60" spans="2:14" ht="20.25" customHeight="1"/>
    <row r="61" spans="2:14" ht="20.25" customHeight="1"/>
  </sheetData>
  <customSheetViews>
    <customSheetView guid="{6182E71F-ADEF-4B9F-A50F-F75EAA71BE32}" scale="75" showGridLines="0" showRowCol="0" topLeftCell="A13">
      <selection activeCell="G29" sqref="G29"/>
      <pageMargins left="0.78740157480314965" right="0.59055118110236227" top="0.59055118110236227" bottom="0.59055118110236227" header="0.51181102362204722" footer="0.51181102362204722"/>
      <pageSetup paperSize="9" scale="62" firstPageNumber="6" orientation="portrait" useFirstPageNumber="1" r:id="rId1"/>
      <headerFooter alignWithMargins="0">
        <oddFooter>&amp;C&amp;10－&amp;P－</oddFooter>
      </headerFooter>
    </customSheetView>
  </customSheetViews>
  <mergeCells count="9">
    <mergeCell ref="L3:L4"/>
    <mergeCell ref="C24:C29"/>
    <mergeCell ref="C30:C35"/>
    <mergeCell ref="C36:C39"/>
    <mergeCell ref="C40:C41"/>
    <mergeCell ref="B3:D4"/>
    <mergeCell ref="E3:G3"/>
    <mergeCell ref="H3:J3"/>
    <mergeCell ref="K3:K4"/>
  </mergeCells>
  <phoneticPr fontId="1"/>
  <pageMargins left="0.78740157480314965" right="0.59055118110236227" top="0.59055118110236227" bottom="0.59055118110236227" header="0.51181102362204722" footer="0.51181102362204722"/>
  <pageSetup paperSize="9" scale="62" firstPageNumber="6" orientation="portrait" useFirstPageNumber="1" r:id="rId2"/>
  <headerFooter alignWithMargins="0">
    <oddFooter>&amp;C&amp;10－&amp;P－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59"/>
  <sheetViews>
    <sheetView showGridLines="0" showRowColHeaders="0" zoomScale="75" zoomScaleNormal="75" zoomScaleSheetLayoutView="75" workbookViewId="0">
      <selection activeCell="O25" sqref="O25"/>
    </sheetView>
  </sheetViews>
  <sheetFormatPr defaultRowHeight="14.25"/>
  <cols>
    <col min="1" max="1" width="3.125" style="14" customWidth="1"/>
    <col min="2" max="2" width="4.5" style="14" customWidth="1"/>
    <col min="3" max="3" width="6.5" style="14" customWidth="1"/>
    <col min="4" max="4" width="16.75" style="14" bestFit="1" customWidth="1"/>
    <col min="5" max="11" width="5.5" style="14" customWidth="1"/>
    <col min="12" max="12" width="50.625" style="14" customWidth="1"/>
    <col min="13" max="13" width="5.375" style="14" customWidth="1"/>
    <col min="14" max="256" width="9" style="14"/>
    <col min="257" max="257" width="3.125" style="14" customWidth="1"/>
    <col min="258" max="258" width="4.5" style="14" customWidth="1"/>
    <col min="259" max="259" width="6.5" style="14" customWidth="1"/>
    <col min="260" max="260" width="16.75" style="14" bestFit="1" customWidth="1"/>
    <col min="261" max="267" width="5.5" style="14" customWidth="1"/>
    <col min="268" max="268" width="50.625" style="14" customWidth="1"/>
    <col min="269" max="269" width="5.375" style="14" customWidth="1"/>
    <col min="270" max="512" width="9" style="14"/>
    <col min="513" max="513" width="3.125" style="14" customWidth="1"/>
    <col min="514" max="514" width="4.5" style="14" customWidth="1"/>
    <col min="515" max="515" width="6.5" style="14" customWidth="1"/>
    <col min="516" max="516" width="16.75" style="14" bestFit="1" customWidth="1"/>
    <col min="517" max="523" width="5.5" style="14" customWidth="1"/>
    <col min="524" max="524" width="50.625" style="14" customWidth="1"/>
    <col min="525" max="525" width="5.375" style="14" customWidth="1"/>
    <col min="526" max="768" width="9" style="14"/>
    <col min="769" max="769" width="3.125" style="14" customWidth="1"/>
    <col min="770" max="770" width="4.5" style="14" customWidth="1"/>
    <col min="771" max="771" width="6.5" style="14" customWidth="1"/>
    <col min="772" max="772" width="16.75" style="14" bestFit="1" customWidth="1"/>
    <col min="773" max="779" width="5.5" style="14" customWidth="1"/>
    <col min="780" max="780" width="50.625" style="14" customWidth="1"/>
    <col min="781" max="781" width="5.375" style="14" customWidth="1"/>
    <col min="782" max="1024" width="9" style="14"/>
    <col min="1025" max="1025" width="3.125" style="14" customWidth="1"/>
    <col min="1026" max="1026" width="4.5" style="14" customWidth="1"/>
    <col min="1027" max="1027" width="6.5" style="14" customWidth="1"/>
    <col min="1028" max="1028" width="16.75" style="14" bestFit="1" customWidth="1"/>
    <col min="1029" max="1035" width="5.5" style="14" customWidth="1"/>
    <col min="1036" max="1036" width="50.625" style="14" customWidth="1"/>
    <col min="1037" max="1037" width="5.375" style="14" customWidth="1"/>
    <col min="1038" max="1280" width="9" style="14"/>
    <col min="1281" max="1281" width="3.125" style="14" customWidth="1"/>
    <col min="1282" max="1282" width="4.5" style="14" customWidth="1"/>
    <col min="1283" max="1283" width="6.5" style="14" customWidth="1"/>
    <col min="1284" max="1284" width="16.75" style="14" bestFit="1" customWidth="1"/>
    <col min="1285" max="1291" width="5.5" style="14" customWidth="1"/>
    <col min="1292" max="1292" width="50.625" style="14" customWidth="1"/>
    <col min="1293" max="1293" width="5.375" style="14" customWidth="1"/>
    <col min="1294" max="1536" width="9" style="14"/>
    <col min="1537" max="1537" width="3.125" style="14" customWidth="1"/>
    <col min="1538" max="1538" width="4.5" style="14" customWidth="1"/>
    <col min="1539" max="1539" width="6.5" style="14" customWidth="1"/>
    <col min="1540" max="1540" width="16.75" style="14" bestFit="1" customWidth="1"/>
    <col min="1541" max="1547" width="5.5" style="14" customWidth="1"/>
    <col min="1548" max="1548" width="50.625" style="14" customWidth="1"/>
    <col min="1549" max="1549" width="5.375" style="14" customWidth="1"/>
    <col min="1550" max="1792" width="9" style="14"/>
    <col min="1793" max="1793" width="3.125" style="14" customWidth="1"/>
    <col min="1794" max="1794" width="4.5" style="14" customWidth="1"/>
    <col min="1795" max="1795" width="6.5" style="14" customWidth="1"/>
    <col min="1796" max="1796" width="16.75" style="14" bestFit="1" customWidth="1"/>
    <col min="1797" max="1803" width="5.5" style="14" customWidth="1"/>
    <col min="1804" max="1804" width="50.625" style="14" customWidth="1"/>
    <col min="1805" max="1805" width="5.375" style="14" customWidth="1"/>
    <col min="1806" max="2048" width="9" style="14"/>
    <col min="2049" max="2049" width="3.125" style="14" customWidth="1"/>
    <col min="2050" max="2050" width="4.5" style="14" customWidth="1"/>
    <col min="2051" max="2051" width="6.5" style="14" customWidth="1"/>
    <col min="2052" max="2052" width="16.75" style="14" bestFit="1" customWidth="1"/>
    <col min="2053" max="2059" width="5.5" style="14" customWidth="1"/>
    <col min="2060" max="2060" width="50.625" style="14" customWidth="1"/>
    <col min="2061" max="2061" width="5.375" style="14" customWidth="1"/>
    <col min="2062" max="2304" width="9" style="14"/>
    <col min="2305" max="2305" width="3.125" style="14" customWidth="1"/>
    <col min="2306" max="2306" width="4.5" style="14" customWidth="1"/>
    <col min="2307" max="2307" width="6.5" style="14" customWidth="1"/>
    <col min="2308" max="2308" width="16.75" style="14" bestFit="1" customWidth="1"/>
    <col min="2309" max="2315" width="5.5" style="14" customWidth="1"/>
    <col min="2316" max="2316" width="50.625" style="14" customWidth="1"/>
    <col min="2317" max="2317" width="5.375" style="14" customWidth="1"/>
    <col min="2318" max="2560" width="9" style="14"/>
    <col min="2561" max="2561" width="3.125" style="14" customWidth="1"/>
    <col min="2562" max="2562" width="4.5" style="14" customWidth="1"/>
    <col min="2563" max="2563" width="6.5" style="14" customWidth="1"/>
    <col min="2564" max="2564" width="16.75" style="14" bestFit="1" customWidth="1"/>
    <col min="2565" max="2571" width="5.5" style="14" customWidth="1"/>
    <col min="2572" max="2572" width="50.625" style="14" customWidth="1"/>
    <col min="2573" max="2573" width="5.375" style="14" customWidth="1"/>
    <col min="2574" max="2816" width="9" style="14"/>
    <col min="2817" max="2817" width="3.125" style="14" customWidth="1"/>
    <col min="2818" max="2818" width="4.5" style="14" customWidth="1"/>
    <col min="2819" max="2819" width="6.5" style="14" customWidth="1"/>
    <col min="2820" max="2820" width="16.75" style="14" bestFit="1" customWidth="1"/>
    <col min="2821" max="2827" width="5.5" style="14" customWidth="1"/>
    <col min="2828" max="2828" width="50.625" style="14" customWidth="1"/>
    <col min="2829" max="2829" width="5.375" style="14" customWidth="1"/>
    <col min="2830" max="3072" width="9" style="14"/>
    <col min="3073" max="3073" width="3.125" style="14" customWidth="1"/>
    <col min="3074" max="3074" width="4.5" style="14" customWidth="1"/>
    <col min="3075" max="3075" width="6.5" style="14" customWidth="1"/>
    <col min="3076" max="3076" width="16.75" style="14" bestFit="1" customWidth="1"/>
    <col min="3077" max="3083" width="5.5" style="14" customWidth="1"/>
    <col min="3084" max="3084" width="50.625" style="14" customWidth="1"/>
    <col min="3085" max="3085" width="5.375" style="14" customWidth="1"/>
    <col min="3086" max="3328" width="9" style="14"/>
    <col min="3329" max="3329" width="3.125" style="14" customWidth="1"/>
    <col min="3330" max="3330" width="4.5" style="14" customWidth="1"/>
    <col min="3331" max="3331" width="6.5" style="14" customWidth="1"/>
    <col min="3332" max="3332" width="16.75" style="14" bestFit="1" customWidth="1"/>
    <col min="3333" max="3339" width="5.5" style="14" customWidth="1"/>
    <col min="3340" max="3340" width="50.625" style="14" customWidth="1"/>
    <col min="3341" max="3341" width="5.375" style="14" customWidth="1"/>
    <col min="3342" max="3584" width="9" style="14"/>
    <col min="3585" max="3585" width="3.125" style="14" customWidth="1"/>
    <col min="3586" max="3586" width="4.5" style="14" customWidth="1"/>
    <col min="3587" max="3587" width="6.5" style="14" customWidth="1"/>
    <col min="3588" max="3588" width="16.75" style="14" bestFit="1" customWidth="1"/>
    <col min="3589" max="3595" width="5.5" style="14" customWidth="1"/>
    <col min="3596" max="3596" width="50.625" style="14" customWidth="1"/>
    <col min="3597" max="3597" width="5.375" style="14" customWidth="1"/>
    <col min="3598" max="3840" width="9" style="14"/>
    <col min="3841" max="3841" width="3.125" style="14" customWidth="1"/>
    <col min="3842" max="3842" width="4.5" style="14" customWidth="1"/>
    <col min="3843" max="3843" width="6.5" style="14" customWidth="1"/>
    <col min="3844" max="3844" width="16.75" style="14" bestFit="1" customWidth="1"/>
    <col min="3845" max="3851" width="5.5" style="14" customWidth="1"/>
    <col min="3852" max="3852" width="50.625" style="14" customWidth="1"/>
    <col min="3853" max="3853" width="5.375" style="14" customWidth="1"/>
    <col min="3854" max="4096" width="9" style="14"/>
    <col min="4097" max="4097" width="3.125" style="14" customWidth="1"/>
    <col min="4098" max="4098" width="4.5" style="14" customWidth="1"/>
    <col min="4099" max="4099" width="6.5" style="14" customWidth="1"/>
    <col min="4100" max="4100" width="16.75" style="14" bestFit="1" customWidth="1"/>
    <col min="4101" max="4107" width="5.5" style="14" customWidth="1"/>
    <col min="4108" max="4108" width="50.625" style="14" customWidth="1"/>
    <col min="4109" max="4109" width="5.375" style="14" customWidth="1"/>
    <col min="4110" max="4352" width="9" style="14"/>
    <col min="4353" max="4353" width="3.125" style="14" customWidth="1"/>
    <col min="4354" max="4354" width="4.5" style="14" customWidth="1"/>
    <col min="4355" max="4355" width="6.5" style="14" customWidth="1"/>
    <col min="4356" max="4356" width="16.75" style="14" bestFit="1" customWidth="1"/>
    <col min="4357" max="4363" width="5.5" style="14" customWidth="1"/>
    <col min="4364" max="4364" width="50.625" style="14" customWidth="1"/>
    <col min="4365" max="4365" width="5.375" style="14" customWidth="1"/>
    <col min="4366" max="4608" width="9" style="14"/>
    <col min="4609" max="4609" width="3.125" style="14" customWidth="1"/>
    <col min="4610" max="4610" width="4.5" style="14" customWidth="1"/>
    <col min="4611" max="4611" width="6.5" style="14" customWidth="1"/>
    <col min="4612" max="4612" width="16.75" style="14" bestFit="1" customWidth="1"/>
    <col min="4613" max="4619" width="5.5" style="14" customWidth="1"/>
    <col min="4620" max="4620" width="50.625" style="14" customWidth="1"/>
    <col min="4621" max="4621" width="5.375" style="14" customWidth="1"/>
    <col min="4622" max="4864" width="9" style="14"/>
    <col min="4865" max="4865" width="3.125" style="14" customWidth="1"/>
    <col min="4866" max="4866" width="4.5" style="14" customWidth="1"/>
    <col min="4867" max="4867" width="6.5" style="14" customWidth="1"/>
    <col min="4868" max="4868" width="16.75" style="14" bestFit="1" customWidth="1"/>
    <col min="4869" max="4875" width="5.5" style="14" customWidth="1"/>
    <col min="4876" max="4876" width="50.625" style="14" customWidth="1"/>
    <col min="4877" max="4877" width="5.375" style="14" customWidth="1"/>
    <col min="4878" max="5120" width="9" style="14"/>
    <col min="5121" max="5121" width="3.125" style="14" customWidth="1"/>
    <col min="5122" max="5122" width="4.5" style="14" customWidth="1"/>
    <col min="5123" max="5123" width="6.5" style="14" customWidth="1"/>
    <col min="5124" max="5124" width="16.75" style="14" bestFit="1" customWidth="1"/>
    <col min="5125" max="5131" width="5.5" style="14" customWidth="1"/>
    <col min="5132" max="5132" width="50.625" style="14" customWidth="1"/>
    <col min="5133" max="5133" width="5.375" style="14" customWidth="1"/>
    <col min="5134" max="5376" width="9" style="14"/>
    <col min="5377" max="5377" width="3.125" style="14" customWidth="1"/>
    <col min="5378" max="5378" width="4.5" style="14" customWidth="1"/>
    <col min="5379" max="5379" width="6.5" style="14" customWidth="1"/>
    <col min="5380" max="5380" width="16.75" style="14" bestFit="1" customWidth="1"/>
    <col min="5381" max="5387" width="5.5" style="14" customWidth="1"/>
    <col min="5388" max="5388" width="50.625" style="14" customWidth="1"/>
    <col min="5389" max="5389" width="5.375" style="14" customWidth="1"/>
    <col min="5390" max="5632" width="9" style="14"/>
    <col min="5633" max="5633" width="3.125" style="14" customWidth="1"/>
    <col min="5634" max="5634" width="4.5" style="14" customWidth="1"/>
    <col min="5635" max="5635" width="6.5" style="14" customWidth="1"/>
    <col min="5636" max="5636" width="16.75" style="14" bestFit="1" customWidth="1"/>
    <col min="5637" max="5643" width="5.5" style="14" customWidth="1"/>
    <col min="5644" max="5644" width="50.625" style="14" customWidth="1"/>
    <col min="5645" max="5645" width="5.375" style="14" customWidth="1"/>
    <col min="5646" max="5888" width="9" style="14"/>
    <col min="5889" max="5889" width="3.125" style="14" customWidth="1"/>
    <col min="5890" max="5890" width="4.5" style="14" customWidth="1"/>
    <col min="5891" max="5891" width="6.5" style="14" customWidth="1"/>
    <col min="5892" max="5892" width="16.75" style="14" bestFit="1" customWidth="1"/>
    <col min="5893" max="5899" width="5.5" style="14" customWidth="1"/>
    <col min="5900" max="5900" width="50.625" style="14" customWidth="1"/>
    <col min="5901" max="5901" width="5.375" style="14" customWidth="1"/>
    <col min="5902" max="6144" width="9" style="14"/>
    <col min="6145" max="6145" width="3.125" style="14" customWidth="1"/>
    <col min="6146" max="6146" width="4.5" style="14" customWidth="1"/>
    <col min="6147" max="6147" width="6.5" style="14" customWidth="1"/>
    <col min="6148" max="6148" width="16.75" style="14" bestFit="1" customWidth="1"/>
    <col min="6149" max="6155" width="5.5" style="14" customWidth="1"/>
    <col min="6156" max="6156" width="50.625" style="14" customWidth="1"/>
    <col min="6157" max="6157" width="5.375" style="14" customWidth="1"/>
    <col min="6158" max="6400" width="9" style="14"/>
    <col min="6401" max="6401" width="3.125" style="14" customWidth="1"/>
    <col min="6402" max="6402" width="4.5" style="14" customWidth="1"/>
    <col min="6403" max="6403" width="6.5" style="14" customWidth="1"/>
    <col min="6404" max="6404" width="16.75" style="14" bestFit="1" customWidth="1"/>
    <col min="6405" max="6411" width="5.5" style="14" customWidth="1"/>
    <col min="6412" max="6412" width="50.625" style="14" customWidth="1"/>
    <col min="6413" max="6413" width="5.375" style="14" customWidth="1"/>
    <col min="6414" max="6656" width="9" style="14"/>
    <col min="6657" max="6657" width="3.125" style="14" customWidth="1"/>
    <col min="6658" max="6658" width="4.5" style="14" customWidth="1"/>
    <col min="6659" max="6659" width="6.5" style="14" customWidth="1"/>
    <col min="6660" max="6660" width="16.75" style="14" bestFit="1" customWidth="1"/>
    <col min="6661" max="6667" width="5.5" style="14" customWidth="1"/>
    <col min="6668" max="6668" width="50.625" style="14" customWidth="1"/>
    <col min="6669" max="6669" width="5.375" style="14" customWidth="1"/>
    <col min="6670" max="6912" width="9" style="14"/>
    <col min="6913" max="6913" width="3.125" style="14" customWidth="1"/>
    <col min="6914" max="6914" width="4.5" style="14" customWidth="1"/>
    <col min="6915" max="6915" width="6.5" style="14" customWidth="1"/>
    <col min="6916" max="6916" width="16.75" style="14" bestFit="1" customWidth="1"/>
    <col min="6917" max="6923" width="5.5" style="14" customWidth="1"/>
    <col min="6924" max="6924" width="50.625" style="14" customWidth="1"/>
    <col min="6925" max="6925" width="5.375" style="14" customWidth="1"/>
    <col min="6926" max="7168" width="9" style="14"/>
    <col min="7169" max="7169" width="3.125" style="14" customWidth="1"/>
    <col min="7170" max="7170" width="4.5" style="14" customWidth="1"/>
    <col min="7171" max="7171" width="6.5" style="14" customWidth="1"/>
    <col min="7172" max="7172" width="16.75" style="14" bestFit="1" customWidth="1"/>
    <col min="7173" max="7179" width="5.5" style="14" customWidth="1"/>
    <col min="7180" max="7180" width="50.625" style="14" customWidth="1"/>
    <col min="7181" max="7181" width="5.375" style="14" customWidth="1"/>
    <col min="7182" max="7424" width="9" style="14"/>
    <col min="7425" max="7425" width="3.125" style="14" customWidth="1"/>
    <col min="7426" max="7426" width="4.5" style="14" customWidth="1"/>
    <col min="7427" max="7427" width="6.5" style="14" customWidth="1"/>
    <col min="7428" max="7428" width="16.75" style="14" bestFit="1" customWidth="1"/>
    <col min="7429" max="7435" width="5.5" style="14" customWidth="1"/>
    <col min="7436" max="7436" width="50.625" style="14" customWidth="1"/>
    <col min="7437" max="7437" width="5.375" style="14" customWidth="1"/>
    <col min="7438" max="7680" width="9" style="14"/>
    <col min="7681" max="7681" width="3.125" style="14" customWidth="1"/>
    <col min="7682" max="7682" width="4.5" style="14" customWidth="1"/>
    <col min="7683" max="7683" width="6.5" style="14" customWidth="1"/>
    <col min="7684" max="7684" width="16.75" style="14" bestFit="1" customWidth="1"/>
    <col min="7685" max="7691" width="5.5" style="14" customWidth="1"/>
    <col min="7692" max="7692" width="50.625" style="14" customWidth="1"/>
    <col min="7693" max="7693" width="5.375" style="14" customWidth="1"/>
    <col min="7694" max="7936" width="9" style="14"/>
    <col min="7937" max="7937" width="3.125" style="14" customWidth="1"/>
    <col min="7938" max="7938" width="4.5" style="14" customWidth="1"/>
    <col min="7939" max="7939" width="6.5" style="14" customWidth="1"/>
    <col min="7940" max="7940" width="16.75" style="14" bestFit="1" customWidth="1"/>
    <col min="7941" max="7947" width="5.5" style="14" customWidth="1"/>
    <col min="7948" max="7948" width="50.625" style="14" customWidth="1"/>
    <col min="7949" max="7949" width="5.375" style="14" customWidth="1"/>
    <col min="7950" max="8192" width="9" style="14"/>
    <col min="8193" max="8193" width="3.125" style="14" customWidth="1"/>
    <col min="8194" max="8194" width="4.5" style="14" customWidth="1"/>
    <col min="8195" max="8195" width="6.5" style="14" customWidth="1"/>
    <col min="8196" max="8196" width="16.75" style="14" bestFit="1" customWidth="1"/>
    <col min="8197" max="8203" width="5.5" style="14" customWidth="1"/>
    <col min="8204" max="8204" width="50.625" style="14" customWidth="1"/>
    <col min="8205" max="8205" width="5.375" style="14" customWidth="1"/>
    <col min="8206" max="8448" width="9" style="14"/>
    <col min="8449" max="8449" width="3.125" style="14" customWidth="1"/>
    <col min="8450" max="8450" width="4.5" style="14" customWidth="1"/>
    <col min="8451" max="8451" width="6.5" style="14" customWidth="1"/>
    <col min="8452" max="8452" width="16.75" style="14" bestFit="1" customWidth="1"/>
    <col min="8453" max="8459" width="5.5" style="14" customWidth="1"/>
    <col min="8460" max="8460" width="50.625" style="14" customWidth="1"/>
    <col min="8461" max="8461" width="5.375" style="14" customWidth="1"/>
    <col min="8462" max="8704" width="9" style="14"/>
    <col min="8705" max="8705" width="3.125" style="14" customWidth="1"/>
    <col min="8706" max="8706" width="4.5" style="14" customWidth="1"/>
    <col min="8707" max="8707" width="6.5" style="14" customWidth="1"/>
    <col min="8708" max="8708" width="16.75" style="14" bestFit="1" customWidth="1"/>
    <col min="8709" max="8715" width="5.5" style="14" customWidth="1"/>
    <col min="8716" max="8716" width="50.625" style="14" customWidth="1"/>
    <col min="8717" max="8717" width="5.375" style="14" customWidth="1"/>
    <col min="8718" max="8960" width="9" style="14"/>
    <col min="8961" max="8961" width="3.125" style="14" customWidth="1"/>
    <col min="8962" max="8962" width="4.5" style="14" customWidth="1"/>
    <col min="8963" max="8963" width="6.5" style="14" customWidth="1"/>
    <col min="8964" max="8964" width="16.75" style="14" bestFit="1" customWidth="1"/>
    <col min="8965" max="8971" width="5.5" style="14" customWidth="1"/>
    <col min="8972" max="8972" width="50.625" style="14" customWidth="1"/>
    <col min="8973" max="8973" width="5.375" style="14" customWidth="1"/>
    <col min="8974" max="9216" width="9" style="14"/>
    <col min="9217" max="9217" width="3.125" style="14" customWidth="1"/>
    <col min="9218" max="9218" width="4.5" style="14" customWidth="1"/>
    <col min="9219" max="9219" width="6.5" style="14" customWidth="1"/>
    <col min="9220" max="9220" width="16.75" style="14" bestFit="1" customWidth="1"/>
    <col min="9221" max="9227" width="5.5" style="14" customWidth="1"/>
    <col min="9228" max="9228" width="50.625" style="14" customWidth="1"/>
    <col min="9229" max="9229" width="5.375" style="14" customWidth="1"/>
    <col min="9230" max="9472" width="9" style="14"/>
    <col min="9473" max="9473" width="3.125" style="14" customWidth="1"/>
    <col min="9474" max="9474" width="4.5" style="14" customWidth="1"/>
    <col min="9475" max="9475" width="6.5" style="14" customWidth="1"/>
    <col min="9476" max="9476" width="16.75" style="14" bestFit="1" customWidth="1"/>
    <col min="9477" max="9483" width="5.5" style="14" customWidth="1"/>
    <col min="9484" max="9484" width="50.625" style="14" customWidth="1"/>
    <col min="9485" max="9485" width="5.375" style="14" customWidth="1"/>
    <col min="9486" max="9728" width="9" style="14"/>
    <col min="9729" max="9729" width="3.125" style="14" customWidth="1"/>
    <col min="9730" max="9730" width="4.5" style="14" customWidth="1"/>
    <col min="9731" max="9731" width="6.5" style="14" customWidth="1"/>
    <col min="9732" max="9732" width="16.75" style="14" bestFit="1" customWidth="1"/>
    <col min="9733" max="9739" width="5.5" style="14" customWidth="1"/>
    <col min="9740" max="9740" width="50.625" style="14" customWidth="1"/>
    <col min="9741" max="9741" width="5.375" style="14" customWidth="1"/>
    <col min="9742" max="9984" width="9" style="14"/>
    <col min="9985" max="9985" width="3.125" style="14" customWidth="1"/>
    <col min="9986" max="9986" width="4.5" style="14" customWidth="1"/>
    <col min="9987" max="9987" width="6.5" style="14" customWidth="1"/>
    <col min="9988" max="9988" width="16.75" style="14" bestFit="1" customWidth="1"/>
    <col min="9989" max="9995" width="5.5" style="14" customWidth="1"/>
    <col min="9996" max="9996" width="50.625" style="14" customWidth="1"/>
    <col min="9997" max="9997" width="5.375" style="14" customWidth="1"/>
    <col min="9998" max="10240" width="9" style="14"/>
    <col min="10241" max="10241" width="3.125" style="14" customWidth="1"/>
    <col min="10242" max="10242" width="4.5" style="14" customWidth="1"/>
    <col min="10243" max="10243" width="6.5" style="14" customWidth="1"/>
    <col min="10244" max="10244" width="16.75" style="14" bestFit="1" customWidth="1"/>
    <col min="10245" max="10251" width="5.5" style="14" customWidth="1"/>
    <col min="10252" max="10252" width="50.625" style="14" customWidth="1"/>
    <col min="10253" max="10253" width="5.375" style="14" customWidth="1"/>
    <col min="10254" max="10496" width="9" style="14"/>
    <col min="10497" max="10497" width="3.125" style="14" customWidth="1"/>
    <col min="10498" max="10498" width="4.5" style="14" customWidth="1"/>
    <col min="10499" max="10499" width="6.5" style="14" customWidth="1"/>
    <col min="10500" max="10500" width="16.75" style="14" bestFit="1" customWidth="1"/>
    <col min="10501" max="10507" width="5.5" style="14" customWidth="1"/>
    <col min="10508" max="10508" width="50.625" style="14" customWidth="1"/>
    <col min="10509" max="10509" width="5.375" style="14" customWidth="1"/>
    <col min="10510" max="10752" width="9" style="14"/>
    <col min="10753" max="10753" width="3.125" style="14" customWidth="1"/>
    <col min="10754" max="10754" width="4.5" style="14" customWidth="1"/>
    <col min="10755" max="10755" width="6.5" style="14" customWidth="1"/>
    <col min="10756" max="10756" width="16.75" style="14" bestFit="1" customWidth="1"/>
    <col min="10757" max="10763" width="5.5" style="14" customWidth="1"/>
    <col min="10764" max="10764" width="50.625" style="14" customWidth="1"/>
    <col min="10765" max="10765" width="5.375" style="14" customWidth="1"/>
    <col min="10766" max="11008" width="9" style="14"/>
    <col min="11009" max="11009" width="3.125" style="14" customWidth="1"/>
    <col min="11010" max="11010" width="4.5" style="14" customWidth="1"/>
    <col min="11011" max="11011" width="6.5" style="14" customWidth="1"/>
    <col min="11012" max="11012" width="16.75" style="14" bestFit="1" customWidth="1"/>
    <col min="11013" max="11019" width="5.5" style="14" customWidth="1"/>
    <col min="11020" max="11020" width="50.625" style="14" customWidth="1"/>
    <col min="11021" max="11021" width="5.375" style="14" customWidth="1"/>
    <col min="11022" max="11264" width="9" style="14"/>
    <col min="11265" max="11265" width="3.125" style="14" customWidth="1"/>
    <col min="11266" max="11266" width="4.5" style="14" customWidth="1"/>
    <col min="11267" max="11267" width="6.5" style="14" customWidth="1"/>
    <col min="11268" max="11268" width="16.75" style="14" bestFit="1" customWidth="1"/>
    <col min="11269" max="11275" width="5.5" style="14" customWidth="1"/>
    <col min="11276" max="11276" width="50.625" style="14" customWidth="1"/>
    <col min="11277" max="11277" width="5.375" style="14" customWidth="1"/>
    <col min="11278" max="11520" width="9" style="14"/>
    <col min="11521" max="11521" width="3.125" style="14" customWidth="1"/>
    <col min="11522" max="11522" width="4.5" style="14" customWidth="1"/>
    <col min="11523" max="11523" width="6.5" style="14" customWidth="1"/>
    <col min="11524" max="11524" width="16.75" style="14" bestFit="1" customWidth="1"/>
    <col min="11525" max="11531" width="5.5" style="14" customWidth="1"/>
    <col min="11532" max="11532" width="50.625" style="14" customWidth="1"/>
    <col min="11533" max="11533" width="5.375" style="14" customWidth="1"/>
    <col min="11534" max="11776" width="9" style="14"/>
    <col min="11777" max="11777" width="3.125" style="14" customWidth="1"/>
    <col min="11778" max="11778" width="4.5" style="14" customWidth="1"/>
    <col min="11779" max="11779" width="6.5" style="14" customWidth="1"/>
    <col min="11780" max="11780" width="16.75" style="14" bestFit="1" customWidth="1"/>
    <col min="11781" max="11787" width="5.5" style="14" customWidth="1"/>
    <col min="11788" max="11788" width="50.625" style="14" customWidth="1"/>
    <col min="11789" max="11789" width="5.375" style="14" customWidth="1"/>
    <col min="11790" max="12032" width="9" style="14"/>
    <col min="12033" max="12033" width="3.125" style="14" customWidth="1"/>
    <col min="12034" max="12034" width="4.5" style="14" customWidth="1"/>
    <col min="12035" max="12035" width="6.5" style="14" customWidth="1"/>
    <col min="12036" max="12036" width="16.75" style="14" bestFit="1" customWidth="1"/>
    <col min="12037" max="12043" width="5.5" style="14" customWidth="1"/>
    <col min="12044" max="12044" width="50.625" style="14" customWidth="1"/>
    <col min="12045" max="12045" width="5.375" style="14" customWidth="1"/>
    <col min="12046" max="12288" width="9" style="14"/>
    <col min="12289" max="12289" width="3.125" style="14" customWidth="1"/>
    <col min="12290" max="12290" width="4.5" style="14" customWidth="1"/>
    <col min="12291" max="12291" width="6.5" style="14" customWidth="1"/>
    <col min="12292" max="12292" width="16.75" style="14" bestFit="1" customWidth="1"/>
    <col min="12293" max="12299" width="5.5" style="14" customWidth="1"/>
    <col min="12300" max="12300" width="50.625" style="14" customWidth="1"/>
    <col min="12301" max="12301" width="5.375" style="14" customWidth="1"/>
    <col min="12302" max="12544" width="9" style="14"/>
    <col min="12545" max="12545" width="3.125" style="14" customWidth="1"/>
    <col min="12546" max="12546" width="4.5" style="14" customWidth="1"/>
    <col min="12547" max="12547" width="6.5" style="14" customWidth="1"/>
    <col min="12548" max="12548" width="16.75" style="14" bestFit="1" customWidth="1"/>
    <col min="12549" max="12555" width="5.5" style="14" customWidth="1"/>
    <col min="12556" max="12556" width="50.625" style="14" customWidth="1"/>
    <col min="12557" max="12557" width="5.375" style="14" customWidth="1"/>
    <col min="12558" max="12800" width="9" style="14"/>
    <col min="12801" max="12801" width="3.125" style="14" customWidth="1"/>
    <col min="12802" max="12802" width="4.5" style="14" customWidth="1"/>
    <col min="12803" max="12803" width="6.5" style="14" customWidth="1"/>
    <col min="12804" max="12804" width="16.75" style="14" bestFit="1" customWidth="1"/>
    <col min="12805" max="12811" width="5.5" style="14" customWidth="1"/>
    <col min="12812" max="12812" width="50.625" style="14" customWidth="1"/>
    <col min="12813" max="12813" width="5.375" style="14" customWidth="1"/>
    <col min="12814" max="13056" width="9" style="14"/>
    <col min="13057" max="13057" width="3.125" style="14" customWidth="1"/>
    <col min="13058" max="13058" width="4.5" style="14" customWidth="1"/>
    <col min="13059" max="13059" width="6.5" style="14" customWidth="1"/>
    <col min="13060" max="13060" width="16.75" style="14" bestFit="1" customWidth="1"/>
    <col min="13061" max="13067" width="5.5" style="14" customWidth="1"/>
    <col min="13068" max="13068" width="50.625" style="14" customWidth="1"/>
    <col min="13069" max="13069" width="5.375" style="14" customWidth="1"/>
    <col min="13070" max="13312" width="9" style="14"/>
    <col min="13313" max="13313" width="3.125" style="14" customWidth="1"/>
    <col min="13314" max="13314" width="4.5" style="14" customWidth="1"/>
    <col min="13315" max="13315" width="6.5" style="14" customWidth="1"/>
    <col min="13316" max="13316" width="16.75" style="14" bestFit="1" customWidth="1"/>
    <col min="13317" max="13323" width="5.5" style="14" customWidth="1"/>
    <col min="13324" max="13324" width="50.625" style="14" customWidth="1"/>
    <col min="13325" max="13325" width="5.375" style="14" customWidth="1"/>
    <col min="13326" max="13568" width="9" style="14"/>
    <col min="13569" max="13569" width="3.125" style="14" customWidth="1"/>
    <col min="13570" max="13570" width="4.5" style="14" customWidth="1"/>
    <col min="13571" max="13571" width="6.5" style="14" customWidth="1"/>
    <col min="13572" max="13572" width="16.75" style="14" bestFit="1" customWidth="1"/>
    <col min="13573" max="13579" width="5.5" style="14" customWidth="1"/>
    <col min="13580" max="13580" width="50.625" style="14" customWidth="1"/>
    <col min="13581" max="13581" width="5.375" style="14" customWidth="1"/>
    <col min="13582" max="13824" width="9" style="14"/>
    <col min="13825" max="13825" width="3.125" style="14" customWidth="1"/>
    <col min="13826" max="13826" width="4.5" style="14" customWidth="1"/>
    <col min="13827" max="13827" width="6.5" style="14" customWidth="1"/>
    <col min="13828" max="13828" width="16.75" style="14" bestFit="1" customWidth="1"/>
    <col min="13829" max="13835" width="5.5" style="14" customWidth="1"/>
    <col min="13836" max="13836" width="50.625" style="14" customWidth="1"/>
    <col min="13837" max="13837" width="5.375" style="14" customWidth="1"/>
    <col min="13838" max="14080" width="9" style="14"/>
    <col min="14081" max="14081" width="3.125" style="14" customWidth="1"/>
    <col min="14082" max="14082" width="4.5" style="14" customWidth="1"/>
    <col min="14083" max="14083" width="6.5" style="14" customWidth="1"/>
    <col min="14084" max="14084" width="16.75" style="14" bestFit="1" customWidth="1"/>
    <col min="14085" max="14091" width="5.5" style="14" customWidth="1"/>
    <col min="14092" max="14092" width="50.625" style="14" customWidth="1"/>
    <col min="14093" max="14093" width="5.375" style="14" customWidth="1"/>
    <col min="14094" max="14336" width="9" style="14"/>
    <col min="14337" max="14337" width="3.125" style="14" customWidth="1"/>
    <col min="14338" max="14338" width="4.5" style="14" customWidth="1"/>
    <col min="14339" max="14339" width="6.5" style="14" customWidth="1"/>
    <col min="14340" max="14340" width="16.75" style="14" bestFit="1" customWidth="1"/>
    <col min="14341" max="14347" width="5.5" style="14" customWidth="1"/>
    <col min="14348" max="14348" width="50.625" style="14" customWidth="1"/>
    <col min="14349" max="14349" width="5.375" style="14" customWidth="1"/>
    <col min="14350" max="14592" width="9" style="14"/>
    <col min="14593" max="14593" width="3.125" style="14" customWidth="1"/>
    <col min="14594" max="14594" width="4.5" style="14" customWidth="1"/>
    <col min="14595" max="14595" width="6.5" style="14" customWidth="1"/>
    <col min="14596" max="14596" width="16.75" style="14" bestFit="1" customWidth="1"/>
    <col min="14597" max="14603" width="5.5" style="14" customWidth="1"/>
    <col min="14604" max="14604" width="50.625" style="14" customWidth="1"/>
    <col min="14605" max="14605" width="5.375" style="14" customWidth="1"/>
    <col min="14606" max="14848" width="9" style="14"/>
    <col min="14849" max="14849" width="3.125" style="14" customWidth="1"/>
    <col min="14850" max="14850" width="4.5" style="14" customWidth="1"/>
    <col min="14851" max="14851" width="6.5" style="14" customWidth="1"/>
    <col min="14852" max="14852" width="16.75" style="14" bestFit="1" customWidth="1"/>
    <col min="14853" max="14859" width="5.5" style="14" customWidth="1"/>
    <col min="14860" max="14860" width="50.625" style="14" customWidth="1"/>
    <col min="14861" max="14861" width="5.375" style="14" customWidth="1"/>
    <col min="14862" max="15104" width="9" style="14"/>
    <col min="15105" max="15105" width="3.125" style="14" customWidth="1"/>
    <col min="15106" max="15106" width="4.5" style="14" customWidth="1"/>
    <col min="15107" max="15107" width="6.5" style="14" customWidth="1"/>
    <col min="15108" max="15108" width="16.75" style="14" bestFit="1" customWidth="1"/>
    <col min="15109" max="15115" width="5.5" style="14" customWidth="1"/>
    <col min="15116" max="15116" width="50.625" style="14" customWidth="1"/>
    <col min="15117" max="15117" width="5.375" style="14" customWidth="1"/>
    <col min="15118" max="15360" width="9" style="14"/>
    <col min="15361" max="15361" width="3.125" style="14" customWidth="1"/>
    <col min="15362" max="15362" width="4.5" style="14" customWidth="1"/>
    <col min="15363" max="15363" width="6.5" style="14" customWidth="1"/>
    <col min="15364" max="15364" width="16.75" style="14" bestFit="1" customWidth="1"/>
    <col min="15365" max="15371" width="5.5" style="14" customWidth="1"/>
    <col min="15372" max="15372" width="50.625" style="14" customWidth="1"/>
    <col min="15373" max="15373" width="5.375" style="14" customWidth="1"/>
    <col min="15374" max="15616" width="9" style="14"/>
    <col min="15617" max="15617" width="3.125" style="14" customWidth="1"/>
    <col min="15618" max="15618" width="4.5" style="14" customWidth="1"/>
    <col min="15619" max="15619" width="6.5" style="14" customWidth="1"/>
    <col min="15620" max="15620" width="16.75" style="14" bestFit="1" customWidth="1"/>
    <col min="15621" max="15627" width="5.5" style="14" customWidth="1"/>
    <col min="15628" max="15628" width="50.625" style="14" customWidth="1"/>
    <col min="15629" max="15629" width="5.375" style="14" customWidth="1"/>
    <col min="15630" max="15872" width="9" style="14"/>
    <col min="15873" max="15873" width="3.125" style="14" customWidth="1"/>
    <col min="15874" max="15874" width="4.5" style="14" customWidth="1"/>
    <col min="15875" max="15875" width="6.5" style="14" customWidth="1"/>
    <col min="15876" max="15876" width="16.75" style="14" bestFit="1" customWidth="1"/>
    <col min="15877" max="15883" width="5.5" style="14" customWidth="1"/>
    <col min="15884" max="15884" width="50.625" style="14" customWidth="1"/>
    <col min="15885" max="15885" width="5.375" style="14" customWidth="1"/>
    <col min="15886" max="16128" width="9" style="14"/>
    <col min="16129" max="16129" width="3.125" style="14" customWidth="1"/>
    <col min="16130" max="16130" width="4.5" style="14" customWidth="1"/>
    <col min="16131" max="16131" width="6.5" style="14" customWidth="1"/>
    <col min="16132" max="16132" width="16.75" style="14" bestFit="1" customWidth="1"/>
    <col min="16133" max="16139" width="5.5" style="14" customWidth="1"/>
    <col min="16140" max="16140" width="50.625" style="14" customWidth="1"/>
    <col min="16141" max="16141" width="5.375" style="14" customWidth="1"/>
    <col min="16142" max="16384" width="9" style="14"/>
  </cols>
  <sheetData>
    <row r="1" spans="1:13" ht="24">
      <c r="B1" s="186" t="s">
        <v>285</v>
      </c>
    </row>
    <row r="2" spans="1:13" ht="10.5" customHeight="1"/>
    <row r="3" spans="1:13" ht="20.25" customHeight="1">
      <c r="A3" s="187"/>
      <c r="B3" s="369" t="s">
        <v>180</v>
      </c>
      <c r="C3" s="370"/>
      <c r="D3" s="371"/>
      <c r="E3" s="375" t="s">
        <v>286</v>
      </c>
      <c r="F3" s="380"/>
      <c r="G3" s="380"/>
      <c r="H3" s="380"/>
      <c r="I3" s="381"/>
      <c r="J3" s="375" t="s">
        <v>287</v>
      </c>
      <c r="K3" s="382"/>
      <c r="L3" s="361" t="s">
        <v>184</v>
      </c>
      <c r="M3" s="188"/>
    </row>
    <row r="4" spans="1:13" ht="60" customHeight="1">
      <c r="A4" s="187"/>
      <c r="B4" s="372"/>
      <c r="C4" s="373"/>
      <c r="D4" s="374"/>
      <c r="E4" s="189" t="s">
        <v>288</v>
      </c>
      <c r="F4" s="190" t="s">
        <v>289</v>
      </c>
      <c r="G4" s="190" t="s">
        <v>290</v>
      </c>
      <c r="H4" s="189" t="s">
        <v>291</v>
      </c>
      <c r="I4" s="249" t="s">
        <v>292</v>
      </c>
      <c r="J4" s="250" t="s">
        <v>293</v>
      </c>
      <c r="K4" s="250" t="s">
        <v>294</v>
      </c>
      <c r="L4" s="362"/>
      <c r="M4" s="188"/>
    </row>
    <row r="5" spans="1:13" ht="19.5" customHeight="1">
      <c r="B5" s="191">
        <v>1</v>
      </c>
      <c r="C5" s="25" t="s">
        <v>191</v>
      </c>
      <c r="D5" s="192"/>
      <c r="E5" s="193" t="s">
        <v>192</v>
      </c>
      <c r="F5" s="193" t="s">
        <v>192</v>
      </c>
      <c r="G5" s="193" t="s">
        <v>192</v>
      </c>
      <c r="H5" s="193" t="s">
        <v>192</v>
      </c>
      <c r="I5" s="193" t="s">
        <v>192</v>
      </c>
      <c r="J5" s="251" t="s">
        <v>192</v>
      </c>
      <c r="K5" s="251" t="s">
        <v>192</v>
      </c>
      <c r="L5" s="252" t="s">
        <v>295</v>
      </c>
    </row>
    <row r="6" spans="1:13" ht="19.5" customHeight="1">
      <c r="B6" s="196">
        <v>2</v>
      </c>
      <c r="C6" s="41" t="s">
        <v>194</v>
      </c>
      <c r="D6" s="217"/>
      <c r="E6" s="197" t="s">
        <v>192</v>
      </c>
      <c r="F6" s="197" t="s">
        <v>192</v>
      </c>
      <c r="G6" s="197" t="s">
        <v>192</v>
      </c>
      <c r="H6" s="197" t="s">
        <v>192</v>
      </c>
      <c r="I6" s="197" t="s">
        <v>192</v>
      </c>
      <c r="J6" s="253" t="s">
        <v>192</v>
      </c>
      <c r="K6" s="253" t="s">
        <v>192</v>
      </c>
      <c r="L6" s="199" t="s">
        <v>195</v>
      </c>
    </row>
    <row r="7" spans="1:13" ht="19.5" customHeight="1">
      <c r="B7" s="196">
        <v>3</v>
      </c>
      <c r="C7" s="41" t="s">
        <v>196</v>
      </c>
      <c r="D7" s="217"/>
      <c r="E7" s="200">
        <v>11</v>
      </c>
      <c r="F7" s="200">
        <v>12</v>
      </c>
      <c r="G7" s="200">
        <v>13</v>
      </c>
      <c r="H7" s="200">
        <v>14</v>
      </c>
      <c r="I7" s="254">
        <v>15</v>
      </c>
      <c r="J7" s="254">
        <v>16</v>
      </c>
      <c r="K7" s="254">
        <v>17</v>
      </c>
      <c r="L7" s="202"/>
    </row>
    <row r="8" spans="1:13" ht="19.5" customHeight="1">
      <c r="B8" s="196">
        <v>4</v>
      </c>
      <c r="C8" s="41" t="s">
        <v>3</v>
      </c>
      <c r="D8" s="217"/>
      <c r="E8" s="203">
        <v>2</v>
      </c>
      <c r="F8" s="203">
        <v>2</v>
      </c>
      <c r="G8" s="203">
        <v>2</v>
      </c>
      <c r="H8" s="203">
        <v>2</v>
      </c>
      <c r="I8" s="203">
        <v>2</v>
      </c>
      <c r="J8" s="255">
        <v>2</v>
      </c>
      <c r="K8" s="255">
        <v>2</v>
      </c>
      <c r="L8" s="202" t="s">
        <v>216</v>
      </c>
    </row>
    <row r="9" spans="1:13" ht="19.5" customHeight="1">
      <c r="B9" s="196">
        <v>5</v>
      </c>
      <c r="C9" s="41" t="s">
        <v>4</v>
      </c>
      <c r="D9" s="217"/>
      <c r="E9" s="197" t="s">
        <v>192</v>
      </c>
      <c r="F9" s="197" t="s">
        <v>192</v>
      </c>
      <c r="G9" s="197" t="s">
        <v>192</v>
      </c>
      <c r="H9" s="197" t="s">
        <v>192</v>
      </c>
      <c r="I9" s="197" t="s">
        <v>192</v>
      </c>
      <c r="J9" s="253" t="s">
        <v>192</v>
      </c>
      <c r="K9" s="253" t="s">
        <v>192</v>
      </c>
      <c r="L9" s="205"/>
    </row>
    <row r="10" spans="1:13" ht="19.5" customHeight="1">
      <c r="B10" s="196">
        <v>6</v>
      </c>
      <c r="C10" s="41" t="s">
        <v>5</v>
      </c>
      <c r="D10" s="217"/>
      <c r="E10" s="203" t="s">
        <v>199</v>
      </c>
      <c r="F10" s="203" t="s">
        <v>199</v>
      </c>
      <c r="G10" s="203" t="s">
        <v>199</v>
      </c>
      <c r="H10" s="203" t="s">
        <v>199</v>
      </c>
      <c r="I10" s="203" t="s">
        <v>199</v>
      </c>
      <c r="J10" s="203" t="s">
        <v>199</v>
      </c>
      <c r="K10" s="203" t="s">
        <v>199</v>
      </c>
      <c r="L10" s="205" t="s">
        <v>220</v>
      </c>
    </row>
    <row r="11" spans="1:13" ht="19.5" customHeight="1">
      <c r="B11" s="196">
        <v>7</v>
      </c>
      <c r="C11" s="41" t="s">
        <v>201</v>
      </c>
      <c r="D11" s="217"/>
      <c r="E11" s="203" t="s">
        <v>199</v>
      </c>
      <c r="F11" s="203" t="s">
        <v>199</v>
      </c>
      <c r="G11" s="203" t="s">
        <v>199</v>
      </c>
      <c r="H11" s="203" t="s">
        <v>199</v>
      </c>
      <c r="I11" s="203" t="s">
        <v>199</v>
      </c>
      <c r="J11" s="203" t="s">
        <v>199</v>
      </c>
      <c r="K11" s="203" t="s">
        <v>199</v>
      </c>
      <c r="L11" s="205" t="s">
        <v>225</v>
      </c>
    </row>
    <row r="12" spans="1:13" ht="19.5" customHeight="1">
      <c r="B12" s="196">
        <v>8</v>
      </c>
      <c r="C12" s="41" t="s">
        <v>203</v>
      </c>
      <c r="D12" s="217"/>
      <c r="E12" s="203" t="s">
        <v>199</v>
      </c>
      <c r="F12" s="203" t="s">
        <v>199</v>
      </c>
      <c r="G12" s="203" t="s">
        <v>199</v>
      </c>
      <c r="H12" s="203" t="s">
        <v>199</v>
      </c>
      <c r="I12" s="203" t="s">
        <v>199</v>
      </c>
      <c r="J12" s="203" t="s">
        <v>199</v>
      </c>
      <c r="K12" s="203" t="s">
        <v>199</v>
      </c>
      <c r="L12" s="205" t="s">
        <v>228</v>
      </c>
    </row>
    <row r="13" spans="1:13" ht="19.5" customHeight="1">
      <c r="B13" s="196">
        <v>9</v>
      </c>
      <c r="C13" s="41" t="s">
        <v>205</v>
      </c>
      <c r="D13" s="217"/>
      <c r="E13" s="203" t="s">
        <v>199</v>
      </c>
      <c r="F13" s="203" t="s">
        <v>199</v>
      </c>
      <c r="G13" s="203" t="s">
        <v>199</v>
      </c>
      <c r="H13" s="203" t="s">
        <v>199</v>
      </c>
      <c r="I13" s="203" t="s">
        <v>199</v>
      </c>
      <c r="J13" s="203" t="s">
        <v>199</v>
      </c>
      <c r="K13" s="203" t="s">
        <v>199</v>
      </c>
      <c r="L13" s="212"/>
    </row>
    <row r="14" spans="1:13" ht="19.5" customHeight="1">
      <c r="B14" s="196">
        <v>10</v>
      </c>
      <c r="C14" s="41" t="s">
        <v>206</v>
      </c>
      <c r="D14" s="217"/>
      <c r="E14" s="203" t="s">
        <v>199</v>
      </c>
      <c r="F14" s="203" t="s">
        <v>199</v>
      </c>
      <c r="G14" s="203" t="s">
        <v>199</v>
      </c>
      <c r="H14" s="203" t="s">
        <v>199</v>
      </c>
      <c r="I14" s="203" t="s">
        <v>199</v>
      </c>
      <c r="J14" s="203" t="s">
        <v>199</v>
      </c>
      <c r="K14" s="203" t="s">
        <v>199</v>
      </c>
      <c r="L14" s="212" t="s">
        <v>231</v>
      </c>
    </row>
    <row r="15" spans="1:13" ht="19.5" customHeight="1">
      <c r="B15" s="196">
        <v>11</v>
      </c>
      <c r="C15" s="41" t="s">
        <v>208</v>
      </c>
      <c r="D15" s="217"/>
      <c r="E15" s="203" t="s">
        <v>199</v>
      </c>
      <c r="F15" s="203" t="s">
        <v>199</v>
      </c>
      <c r="G15" s="203" t="s">
        <v>199</v>
      </c>
      <c r="H15" s="203" t="s">
        <v>199</v>
      </c>
      <c r="I15" s="203" t="s">
        <v>199</v>
      </c>
      <c r="J15" s="203" t="s">
        <v>199</v>
      </c>
      <c r="K15" s="203" t="s">
        <v>199</v>
      </c>
      <c r="L15" s="212"/>
    </row>
    <row r="16" spans="1:13" ht="19.5" customHeight="1">
      <c r="B16" s="196">
        <v>12</v>
      </c>
      <c r="C16" s="41" t="s">
        <v>210</v>
      </c>
      <c r="D16" s="217"/>
      <c r="E16" s="203" t="s">
        <v>199</v>
      </c>
      <c r="F16" s="203" t="s">
        <v>199</v>
      </c>
      <c r="G16" s="203" t="s">
        <v>199</v>
      </c>
      <c r="H16" s="203" t="s">
        <v>199</v>
      </c>
      <c r="I16" s="203" t="s">
        <v>199</v>
      </c>
      <c r="J16" s="203" t="s">
        <v>199</v>
      </c>
      <c r="K16" s="203" t="s">
        <v>199</v>
      </c>
      <c r="L16" s="205" t="s">
        <v>296</v>
      </c>
    </row>
    <row r="17" spans="2:15" ht="19.5" customHeight="1">
      <c r="B17" s="196">
        <v>13</v>
      </c>
      <c r="C17" s="41" t="s">
        <v>212</v>
      </c>
      <c r="D17" s="217"/>
      <c r="E17" s="197" t="s">
        <v>213</v>
      </c>
      <c r="F17" s="197" t="s">
        <v>213</v>
      </c>
      <c r="G17" s="197" t="s">
        <v>213</v>
      </c>
      <c r="H17" s="197" t="s">
        <v>213</v>
      </c>
      <c r="I17" s="253" t="s">
        <v>213</v>
      </c>
      <c r="J17" s="197" t="s">
        <v>213</v>
      </c>
      <c r="K17" s="256" t="s">
        <v>213</v>
      </c>
      <c r="L17" s="205" t="s">
        <v>297</v>
      </c>
    </row>
    <row r="18" spans="2:15" ht="19.5" customHeight="1">
      <c r="B18" s="196">
        <v>14</v>
      </c>
      <c r="C18" s="14" t="s">
        <v>13</v>
      </c>
      <c r="D18" s="286"/>
      <c r="E18" s="203" t="s">
        <v>199</v>
      </c>
      <c r="F18" s="203" t="s">
        <v>199</v>
      </c>
      <c r="G18" s="203" t="s">
        <v>199</v>
      </c>
      <c r="H18" s="203" t="s">
        <v>199</v>
      </c>
      <c r="I18" s="203" t="s">
        <v>199</v>
      </c>
      <c r="J18" s="203" t="s">
        <v>199</v>
      </c>
      <c r="K18" s="203" t="s">
        <v>199</v>
      </c>
      <c r="L18" s="212" t="s">
        <v>298</v>
      </c>
    </row>
    <row r="19" spans="2:15" ht="19.5" customHeight="1">
      <c r="B19" s="196">
        <v>15</v>
      </c>
      <c r="C19" s="41" t="s">
        <v>14</v>
      </c>
      <c r="D19" s="217"/>
      <c r="E19" s="203" t="s">
        <v>199</v>
      </c>
      <c r="F19" s="203" t="s">
        <v>199</v>
      </c>
      <c r="G19" s="203" t="s">
        <v>199</v>
      </c>
      <c r="H19" s="203" t="s">
        <v>199</v>
      </c>
      <c r="I19" s="203" t="s">
        <v>199</v>
      </c>
      <c r="J19" s="203" t="s">
        <v>199</v>
      </c>
      <c r="K19" s="203" t="s">
        <v>199</v>
      </c>
      <c r="L19" s="212"/>
    </row>
    <row r="20" spans="2:15" ht="19.5" customHeight="1">
      <c r="B20" s="196">
        <v>16</v>
      </c>
      <c r="C20" s="41" t="s">
        <v>15</v>
      </c>
      <c r="D20" s="217"/>
      <c r="E20" s="203" t="s">
        <v>199</v>
      </c>
      <c r="F20" s="203" t="s">
        <v>199</v>
      </c>
      <c r="G20" s="203" t="s">
        <v>199</v>
      </c>
      <c r="H20" s="203" t="s">
        <v>199</v>
      </c>
      <c r="I20" s="203" t="s">
        <v>199</v>
      </c>
      <c r="J20" s="203" t="s">
        <v>199</v>
      </c>
      <c r="K20" s="203" t="s">
        <v>199</v>
      </c>
      <c r="L20" s="212"/>
    </row>
    <row r="21" spans="2:15" ht="19.5" customHeight="1">
      <c r="B21" s="196">
        <v>17</v>
      </c>
      <c r="C21" s="41" t="s">
        <v>217</v>
      </c>
      <c r="D21" s="217"/>
      <c r="E21" s="203" t="s">
        <v>199</v>
      </c>
      <c r="F21" s="203" t="s">
        <v>199</v>
      </c>
      <c r="G21" s="203" t="s">
        <v>199</v>
      </c>
      <c r="H21" s="203" t="s">
        <v>199</v>
      </c>
      <c r="I21" s="203" t="s">
        <v>199</v>
      </c>
      <c r="J21" s="203" t="s">
        <v>199</v>
      </c>
      <c r="K21" s="203" t="s">
        <v>199</v>
      </c>
      <c r="L21" s="221"/>
    </row>
    <row r="22" spans="2:15" ht="19.5" customHeight="1">
      <c r="B22" s="196">
        <v>18</v>
      </c>
      <c r="C22" s="41" t="s">
        <v>219</v>
      </c>
      <c r="D22" s="217"/>
      <c r="E22" s="203" t="s">
        <v>199</v>
      </c>
      <c r="F22" s="203" t="s">
        <v>199</v>
      </c>
      <c r="G22" s="203" t="s">
        <v>199</v>
      </c>
      <c r="H22" s="203" t="s">
        <v>199</v>
      </c>
      <c r="I22" s="203" t="s">
        <v>199</v>
      </c>
      <c r="J22" s="203" t="s">
        <v>199</v>
      </c>
      <c r="K22" s="203" t="s">
        <v>199</v>
      </c>
      <c r="L22" s="221"/>
    </row>
    <row r="23" spans="2:15" ht="19.5" customHeight="1">
      <c r="B23" s="196">
        <v>19</v>
      </c>
      <c r="C23" s="41" t="s">
        <v>221</v>
      </c>
      <c r="D23" s="217"/>
      <c r="E23" s="203" t="s">
        <v>199</v>
      </c>
      <c r="F23" s="203" t="s">
        <v>199</v>
      </c>
      <c r="G23" s="203" t="s">
        <v>199</v>
      </c>
      <c r="H23" s="203" t="s">
        <v>199</v>
      </c>
      <c r="I23" s="203" t="s">
        <v>199</v>
      </c>
      <c r="J23" s="203" t="s">
        <v>199</v>
      </c>
      <c r="K23" s="203" t="s">
        <v>199</v>
      </c>
      <c r="L23" s="257" t="s">
        <v>299</v>
      </c>
    </row>
    <row r="24" spans="2:15" ht="19.5" customHeight="1">
      <c r="B24" s="196">
        <v>20</v>
      </c>
      <c r="C24" s="363" t="s">
        <v>222</v>
      </c>
      <c r="D24" s="217" t="s">
        <v>223</v>
      </c>
      <c r="E24" s="203" t="s">
        <v>199</v>
      </c>
      <c r="F24" s="203" t="s">
        <v>199</v>
      </c>
      <c r="G24" s="203" t="s">
        <v>199</v>
      </c>
      <c r="H24" s="203" t="s">
        <v>199</v>
      </c>
      <c r="I24" s="203" t="s">
        <v>199</v>
      </c>
      <c r="J24" s="203" t="s">
        <v>199</v>
      </c>
      <c r="K24" s="203" t="s">
        <v>199</v>
      </c>
      <c r="L24" s="258" t="s">
        <v>300</v>
      </c>
    </row>
    <row r="25" spans="2:15" ht="19.5" customHeight="1">
      <c r="B25" s="196">
        <v>21</v>
      </c>
      <c r="C25" s="364"/>
      <c r="D25" s="217" t="s">
        <v>226</v>
      </c>
      <c r="E25" s="203" t="s">
        <v>199</v>
      </c>
      <c r="F25" s="203" t="s">
        <v>199</v>
      </c>
      <c r="G25" s="203" t="s">
        <v>199</v>
      </c>
      <c r="H25" s="203" t="s">
        <v>199</v>
      </c>
      <c r="I25" s="203" t="s">
        <v>199</v>
      </c>
      <c r="J25" s="203" t="s">
        <v>199</v>
      </c>
      <c r="K25" s="203" t="s">
        <v>199</v>
      </c>
      <c r="L25" s="205" t="s">
        <v>301</v>
      </c>
    </row>
    <row r="26" spans="2:15" ht="19.5" customHeight="1">
      <c r="B26" s="196">
        <v>22</v>
      </c>
      <c r="C26" s="364"/>
      <c r="D26" s="217" t="s">
        <v>227</v>
      </c>
      <c r="E26" s="203" t="s">
        <v>199</v>
      </c>
      <c r="F26" s="203" t="s">
        <v>199</v>
      </c>
      <c r="G26" s="203" t="s">
        <v>199</v>
      </c>
      <c r="H26" s="203" t="s">
        <v>199</v>
      </c>
      <c r="I26" s="203" t="s">
        <v>199</v>
      </c>
      <c r="J26" s="203" t="s">
        <v>199</v>
      </c>
      <c r="K26" s="255" t="s">
        <v>199</v>
      </c>
      <c r="L26" s="205"/>
    </row>
    <row r="27" spans="2:15" ht="19.5" customHeight="1">
      <c r="B27" s="196">
        <v>23</v>
      </c>
      <c r="C27" s="364"/>
      <c r="D27" s="217" t="s">
        <v>229</v>
      </c>
      <c r="E27" s="203" t="s">
        <v>199</v>
      </c>
      <c r="F27" s="203" t="s">
        <v>199</v>
      </c>
      <c r="G27" s="203" t="s">
        <v>199</v>
      </c>
      <c r="H27" s="203" t="s">
        <v>199</v>
      </c>
      <c r="I27" s="203" t="s">
        <v>199</v>
      </c>
      <c r="J27" s="203" t="s">
        <v>199</v>
      </c>
      <c r="K27" s="203" t="s">
        <v>199</v>
      </c>
      <c r="L27" s="258" t="s">
        <v>302</v>
      </c>
    </row>
    <row r="28" spans="2:15" ht="19.5" customHeight="1">
      <c r="B28" s="196">
        <v>24</v>
      </c>
      <c r="C28" s="364"/>
      <c r="D28" s="217" t="s">
        <v>230</v>
      </c>
      <c r="E28" s="203" t="s">
        <v>199</v>
      </c>
      <c r="F28" s="203" t="s">
        <v>199</v>
      </c>
      <c r="G28" s="203" t="s">
        <v>199</v>
      </c>
      <c r="H28" s="203" t="s">
        <v>199</v>
      </c>
      <c r="I28" s="203" t="s">
        <v>199</v>
      </c>
      <c r="J28" s="203" t="s">
        <v>199</v>
      </c>
      <c r="K28" s="203" t="s">
        <v>199</v>
      </c>
      <c r="L28" s="260" t="s">
        <v>303</v>
      </c>
    </row>
    <row r="29" spans="2:15" ht="19.5" customHeight="1">
      <c r="B29" s="196">
        <v>25</v>
      </c>
      <c r="C29" s="365"/>
      <c r="D29" s="217" t="s">
        <v>232</v>
      </c>
      <c r="E29" s="203" t="s">
        <v>199</v>
      </c>
      <c r="F29" s="203" t="s">
        <v>199</v>
      </c>
      <c r="G29" s="203" t="s">
        <v>199</v>
      </c>
      <c r="H29" s="203" t="s">
        <v>199</v>
      </c>
      <c r="I29" s="203" t="s">
        <v>199</v>
      </c>
      <c r="J29" s="203" t="s">
        <v>199</v>
      </c>
      <c r="K29" s="203" t="s">
        <v>199</v>
      </c>
      <c r="L29" s="258"/>
    </row>
    <row r="30" spans="2:15" ht="19.5" customHeight="1">
      <c r="B30" s="196">
        <v>26</v>
      </c>
      <c r="C30" s="363" t="s">
        <v>304</v>
      </c>
      <c r="D30" s="217" t="s">
        <v>234</v>
      </c>
      <c r="E30" s="203" t="s">
        <v>305</v>
      </c>
      <c r="F30" s="203" t="s">
        <v>305</v>
      </c>
      <c r="G30" s="203" t="s">
        <v>305</v>
      </c>
      <c r="H30" s="203" t="s">
        <v>305</v>
      </c>
      <c r="I30" s="203" t="s">
        <v>305</v>
      </c>
      <c r="J30" s="203" t="s">
        <v>305</v>
      </c>
      <c r="K30" s="203" t="s">
        <v>305</v>
      </c>
      <c r="L30" s="258" t="s">
        <v>306</v>
      </c>
      <c r="O30" s="213"/>
    </row>
    <row r="31" spans="2:15" ht="19.5" customHeight="1">
      <c r="B31" s="196">
        <f t="shared" ref="B31:B41" si="0">B30+1</f>
        <v>27</v>
      </c>
      <c r="C31" s="366"/>
      <c r="D31" s="217" t="s">
        <v>236</v>
      </c>
      <c r="E31" s="203" t="s">
        <v>307</v>
      </c>
      <c r="F31" s="203" t="s">
        <v>307</v>
      </c>
      <c r="G31" s="203" t="s">
        <v>307</v>
      </c>
      <c r="H31" s="203" t="s">
        <v>307</v>
      </c>
      <c r="I31" s="203" t="s">
        <v>307</v>
      </c>
      <c r="J31" s="203" t="s">
        <v>307</v>
      </c>
      <c r="K31" s="203" t="s">
        <v>307</v>
      </c>
      <c r="L31" s="260"/>
    </row>
    <row r="32" spans="2:15" ht="19.5" customHeight="1">
      <c r="B32" s="196">
        <f t="shared" si="0"/>
        <v>28</v>
      </c>
      <c r="C32" s="366"/>
      <c r="D32" s="217" t="s">
        <v>239</v>
      </c>
      <c r="E32" s="203" t="s">
        <v>307</v>
      </c>
      <c r="F32" s="203" t="s">
        <v>307</v>
      </c>
      <c r="G32" s="203" t="s">
        <v>307</v>
      </c>
      <c r="H32" s="203" t="s">
        <v>307</v>
      </c>
      <c r="I32" s="203" t="s">
        <v>307</v>
      </c>
      <c r="J32" s="203" t="s">
        <v>307</v>
      </c>
      <c r="K32" s="203" t="s">
        <v>307</v>
      </c>
      <c r="L32" s="283" t="s">
        <v>308</v>
      </c>
      <c r="O32" s="213"/>
    </row>
    <row r="33" spans="2:15" ht="19.5" customHeight="1">
      <c r="B33" s="196">
        <f>B32+1</f>
        <v>29</v>
      </c>
      <c r="C33" s="366"/>
      <c r="D33" s="217" t="s">
        <v>241</v>
      </c>
      <c r="E33" s="203" t="s">
        <v>242</v>
      </c>
      <c r="F33" s="203" t="s">
        <v>242</v>
      </c>
      <c r="G33" s="203" t="s">
        <v>242</v>
      </c>
      <c r="H33" s="203" t="s">
        <v>242</v>
      </c>
      <c r="I33" s="203" t="s">
        <v>242</v>
      </c>
      <c r="J33" s="203" t="s">
        <v>242</v>
      </c>
      <c r="K33" s="203" t="s">
        <v>242</v>
      </c>
      <c r="L33" s="259"/>
    </row>
    <row r="34" spans="2:15" ht="19.5" customHeight="1">
      <c r="B34" s="196">
        <f>B33+1</f>
        <v>30</v>
      </c>
      <c r="C34" s="366"/>
      <c r="D34" s="217" t="s">
        <v>244</v>
      </c>
      <c r="E34" s="203" t="s">
        <v>242</v>
      </c>
      <c r="F34" s="203" t="s">
        <v>242</v>
      </c>
      <c r="G34" s="203" t="s">
        <v>242</v>
      </c>
      <c r="H34" s="203" t="s">
        <v>242</v>
      </c>
      <c r="I34" s="203" t="s">
        <v>242</v>
      </c>
      <c r="J34" s="203" t="s">
        <v>242</v>
      </c>
      <c r="K34" s="203" t="s">
        <v>242</v>
      </c>
      <c r="L34" s="259"/>
    </row>
    <row r="35" spans="2:15" ht="19.5" customHeight="1">
      <c r="B35" s="196">
        <f>B34+1</f>
        <v>31</v>
      </c>
      <c r="C35" s="367"/>
      <c r="D35" s="217" t="s">
        <v>246</v>
      </c>
      <c r="E35" s="200"/>
      <c r="F35" s="214"/>
      <c r="G35" s="200"/>
      <c r="H35" s="200"/>
      <c r="I35" s="200"/>
      <c r="J35" s="254"/>
      <c r="K35" s="254"/>
      <c r="L35" s="261"/>
      <c r="O35" s="213"/>
    </row>
    <row r="36" spans="2:15" ht="19.5" customHeight="1">
      <c r="B36" s="196">
        <f t="shared" si="0"/>
        <v>32</v>
      </c>
      <c r="C36" s="363" t="s">
        <v>309</v>
      </c>
      <c r="D36" s="222" t="s">
        <v>249</v>
      </c>
      <c r="E36" s="200" t="s">
        <v>310</v>
      </c>
      <c r="F36" s="200" t="s">
        <v>310</v>
      </c>
      <c r="G36" s="200" t="s">
        <v>310</v>
      </c>
      <c r="H36" s="200" t="s">
        <v>310</v>
      </c>
      <c r="I36" s="200" t="s">
        <v>310</v>
      </c>
      <c r="J36" s="200" t="s">
        <v>310</v>
      </c>
      <c r="K36" s="200" t="s">
        <v>310</v>
      </c>
      <c r="L36" s="258"/>
    </row>
    <row r="37" spans="2:15" ht="19.5" customHeight="1">
      <c r="B37" s="196">
        <f t="shared" si="0"/>
        <v>33</v>
      </c>
      <c r="C37" s="364"/>
      <c r="D37" s="222" t="s">
        <v>252</v>
      </c>
      <c r="E37" s="200" t="s">
        <v>310</v>
      </c>
      <c r="F37" s="200" t="s">
        <v>310</v>
      </c>
      <c r="G37" s="200" t="s">
        <v>310</v>
      </c>
      <c r="H37" s="200" t="s">
        <v>310</v>
      </c>
      <c r="I37" s="200" t="s">
        <v>310</v>
      </c>
      <c r="J37" s="200" t="s">
        <v>310</v>
      </c>
      <c r="K37" s="200" t="s">
        <v>310</v>
      </c>
      <c r="L37" s="260"/>
      <c r="O37" s="213"/>
    </row>
    <row r="38" spans="2:15" ht="19.5" customHeight="1">
      <c r="B38" s="196">
        <f t="shared" si="0"/>
        <v>34</v>
      </c>
      <c r="C38" s="364"/>
      <c r="D38" s="222" t="s">
        <v>254</v>
      </c>
      <c r="E38" s="200" t="s">
        <v>310</v>
      </c>
      <c r="F38" s="200" t="s">
        <v>310</v>
      </c>
      <c r="G38" s="200" t="s">
        <v>310</v>
      </c>
      <c r="H38" s="200" t="s">
        <v>310</v>
      </c>
      <c r="I38" s="200" t="s">
        <v>310</v>
      </c>
      <c r="J38" s="200" t="s">
        <v>310</v>
      </c>
      <c r="K38" s="200" t="s">
        <v>310</v>
      </c>
      <c r="L38" s="258"/>
      <c r="O38" s="213"/>
    </row>
    <row r="39" spans="2:15" ht="19.5" customHeight="1">
      <c r="B39" s="196">
        <f t="shared" si="0"/>
        <v>35</v>
      </c>
      <c r="C39" s="365"/>
      <c r="D39" s="222" t="s">
        <v>256</v>
      </c>
      <c r="E39" s="200" t="s">
        <v>310</v>
      </c>
      <c r="F39" s="200" t="s">
        <v>310</v>
      </c>
      <c r="G39" s="200" t="s">
        <v>310</v>
      </c>
      <c r="H39" s="200" t="s">
        <v>310</v>
      </c>
      <c r="I39" s="200" t="s">
        <v>310</v>
      </c>
      <c r="J39" s="200" t="s">
        <v>310</v>
      </c>
      <c r="K39" s="200" t="s">
        <v>310</v>
      </c>
      <c r="L39" s="259"/>
      <c r="O39" s="216"/>
    </row>
    <row r="40" spans="2:15" ht="19.5" customHeight="1">
      <c r="B40" s="196">
        <f t="shared" si="0"/>
        <v>36</v>
      </c>
      <c r="C40" s="368" t="s">
        <v>311</v>
      </c>
      <c r="D40" s="222" t="s">
        <v>191</v>
      </c>
      <c r="E40" s="203" t="s">
        <v>264</v>
      </c>
      <c r="F40" s="203" t="s">
        <v>264</v>
      </c>
      <c r="G40" s="203" t="s">
        <v>264</v>
      </c>
      <c r="H40" s="203" t="s">
        <v>264</v>
      </c>
      <c r="I40" s="203" t="s">
        <v>264</v>
      </c>
      <c r="J40" s="203" t="s">
        <v>264</v>
      </c>
      <c r="K40" s="203" t="s">
        <v>264</v>
      </c>
      <c r="L40" s="258"/>
    </row>
    <row r="41" spans="2:15" ht="19.5" customHeight="1">
      <c r="B41" s="196">
        <f t="shared" si="0"/>
        <v>37</v>
      </c>
      <c r="C41" s="365"/>
      <c r="D41" s="222" t="s">
        <v>194</v>
      </c>
      <c r="E41" s="203" t="s">
        <v>264</v>
      </c>
      <c r="F41" s="203" t="s">
        <v>264</v>
      </c>
      <c r="G41" s="203" t="s">
        <v>264</v>
      </c>
      <c r="H41" s="203" t="s">
        <v>264</v>
      </c>
      <c r="I41" s="203" t="s">
        <v>264</v>
      </c>
      <c r="J41" s="203" t="s">
        <v>264</v>
      </c>
      <c r="K41" s="203" t="s">
        <v>264</v>
      </c>
      <c r="L41" s="259"/>
      <c r="O41" s="213"/>
    </row>
    <row r="42" spans="2:15" ht="19.5" customHeight="1">
      <c r="B42" s="196">
        <f>B41+1</f>
        <v>38</v>
      </c>
      <c r="C42" s="41" t="s">
        <v>261</v>
      </c>
      <c r="D42" s="217"/>
      <c r="E42" s="203" t="s">
        <v>264</v>
      </c>
      <c r="F42" s="203" t="s">
        <v>264</v>
      </c>
      <c r="G42" s="203" t="s">
        <v>264</v>
      </c>
      <c r="H42" s="203" t="s">
        <v>264</v>
      </c>
      <c r="I42" s="203" t="s">
        <v>264</v>
      </c>
      <c r="J42" s="203" t="s">
        <v>264</v>
      </c>
      <c r="K42" s="203" t="s">
        <v>264</v>
      </c>
      <c r="L42" s="259"/>
    </row>
    <row r="43" spans="2:15" ht="19.5" customHeight="1">
      <c r="B43" s="196">
        <f t="shared" ref="B43:B51" si="1">B42+1</f>
        <v>39</v>
      </c>
      <c r="C43" s="52" t="s">
        <v>263</v>
      </c>
      <c r="D43" s="217"/>
      <c r="E43" s="200" t="s">
        <v>264</v>
      </c>
      <c r="F43" s="200" t="s">
        <v>264</v>
      </c>
      <c r="G43" s="200" t="s">
        <v>264</v>
      </c>
      <c r="H43" s="200" t="s">
        <v>264</v>
      </c>
      <c r="I43" s="200" t="s">
        <v>264</v>
      </c>
      <c r="J43" s="200" t="s">
        <v>264</v>
      </c>
      <c r="K43" s="200" t="s">
        <v>264</v>
      </c>
      <c r="L43" s="259"/>
    </row>
    <row r="44" spans="2:15" ht="19.5" customHeight="1">
      <c r="B44" s="196">
        <f t="shared" si="1"/>
        <v>40</v>
      </c>
      <c r="C44" s="52" t="s">
        <v>266</v>
      </c>
      <c r="D44" s="217"/>
      <c r="E44" s="203" t="s">
        <v>264</v>
      </c>
      <c r="F44" s="203" t="s">
        <v>264</v>
      </c>
      <c r="G44" s="203" t="s">
        <v>264</v>
      </c>
      <c r="H44" s="203" t="s">
        <v>264</v>
      </c>
      <c r="I44" s="203" t="s">
        <v>264</v>
      </c>
      <c r="J44" s="203" t="s">
        <v>264</v>
      </c>
      <c r="K44" s="203" t="s">
        <v>264</v>
      </c>
      <c r="L44" s="259"/>
    </row>
    <row r="45" spans="2:15" ht="19.5" customHeight="1">
      <c r="B45" s="196">
        <f t="shared" si="1"/>
        <v>41</v>
      </c>
      <c r="C45" s="52" t="s">
        <v>268</v>
      </c>
      <c r="D45" s="217"/>
      <c r="E45" s="203" t="s">
        <v>264</v>
      </c>
      <c r="F45" s="203" t="s">
        <v>264</v>
      </c>
      <c r="G45" s="203" t="s">
        <v>264</v>
      </c>
      <c r="H45" s="203" t="s">
        <v>264</v>
      </c>
      <c r="I45" s="203" t="s">
        <v>264</v>
      </c>
      <c r="J45" s="203" t="s">
        <v>264</v>
      </c>
      <c r="K45" s="203" t="s">
        <v>264</v>
      </c>
      <c r="L45" s="259"/>
    </row>
    <row r="46" spans="2:15" ht="19.5" customHeight="1">
      <c r="B46" s="196">
        <f t="shared" si="1"/>
        <v>42</v>
      </c>
      <c r="C46" s="52" t="s">
        <v>270</v>
      </c>
      <c r="D46" s="217"/>
      <c r="E46" s="203" t="s">
        <v>264</v>
      </c>
      <c r="F46" s="203" t="s">
        <v>264</v>
      </c>
      <c r="G46" s="203" t="s">
        <v>264</v>
      </c>
      <c r="H46" s="203" t="s">
        <v>264</v>
      </c>
      <c r="I46" s="203" t="s">
        <v>264</v>
      </c>
      <c r="J46" s="203" t="s">
        <v>264</v>
      </c>
      <c r="K46" s="203" t="s">
        <v>264</v>
      </c>
      <c r="L46" s="259"/>
    </row>
    <row r="47" spans="2:15" ht="19.5" customHeight="1">
      <c r="B47" s="196">
        <f t="shared" si="1"/>
        <v>43</v>
      </c>
      <c r="C47" s="52" t="s">
        <v>272</v>
      </c>
      <c r="D47" s="217"/>
      <c r="E47" s="203" t="s">
        <v>264</v>
      </c>
      <c r="F47" s="203" t="s">
        <v>264</v>
      </c>
      <c r="G47" s="203" t="s">
        <v>264</v>
      </c>
      <c r="H47" s="203" t="s">
        <v>264</v>
      </c>
      <c r="I47" s="203" t="s">
        <v>264</v>
      </c>
      <c r="J47" s="203" t="s">
        <v>264</v>
      </c>
      <c r="K47" s="203" t="s">
        <v>264</v>
      </c>
      <c r="L47" s="259"/>
    </row>
    <row r="48" spans="2:15" ht="19.5" customHeight="1">
      <c r="B48" s="196">
        <f t="shared" si="1"/>
        <v>44</v>
      </c>
      <c r="C48" s="52" t="s">
        <v>273</v>
      </c>
      <c r="D48" s="217"/>
      <c r="E48" s="203" t="s">
        <v>264</v>
      </c>
      <c r="F48" s="203" t="s">
        <v>264</v>
      </c>
      <c r="G48" s="203" t="s">
        <v>264</v>
      </c>
      <c r="H48" s="203" t="s">
        <v>264</v>
      </c>
      <c r="I48" s="203" t="s">
        <v>264</v>
      </c>
      <c r="J48" s="203" t="s">
        <v>264</v>
      </c>
      <c r="K48" s="203" t="s">
        <v>264</v>
      </c>
      <c r="L48" s="259"/>
    </row>
    <row r="49" spans="2:12" ht="19.5" customHeight="1">
      <c r="B49" s="196">
        <f t="shared" si="1"/>
        <v>45</v>
      </c>
      <c r="C49" s="52" t="s">
        <v>274</v>
      </c>
      <c r="D49" s="217"/>
      <c r="E49" s="203" t="s">
        <v>264</v>
      </c>
      <c r="F49" s="203" t="s">
        <v>264</v>
      </c>
      <c r="G49" s="203" t="s">
        <v>264</v>
      </c>
      <c r="H49" s="203" t="s">
        <v>264</v>
      </c>
      <c r="I49" s="203" t="s">
        <v>264</v>
      </c>
      <c r="J49" s="203" t="s">
        <v>264</v>
      </c>
      <c r="K49" s="203" t="s">
        <v>264</v>
      </c>
      <c r="L49" s="259"/>
    </row>
    <row r="50" spans="2:12" ht="19.5" customHeight="1">
      <c r="B50" s="196">
        <f t="shared" si="1"/>
        <v>46</v>
      </c>
      <c r="C50" s="52" t="s">
        <v>275</v>
      </c>
      <c r="D50" s="217"/>
      <c r="E50" s="197" t="s">
        <v>192</v>
      </c>
      <c r="F50" s="197" t="s">
        <v>192</v>
      </c>
      <c r="G50" s="197" t="s">
        <v>192</v>
      </c>
      <c r="H50" s="197" t="s">
        <v>192</v>
      </c>
      <c r="I50" s="197" t="s">
        <v>192</v>
      </c>
      <c r="J50" s="253" t="s">
        <v>192</v>
      </c>
      <c r="K50" s="253" t="s">
        <v>192</v>
      </c>
      <c r="L50" s="259"/>
    </row>
    <row r="51" spans="2:12" ht="19.5" customHeight="1">
      <c r="B51" s="227">
        <f t="shared" si="1"/>
        <v>47</v>
      </c>
      <c r="C51" s="76" t="s">
        <v>277</v>
      </c>
      <c r="D51" s="46"/>
      <c r="E51" s="228" t="s">
        <v>276</v>
      </c>
      <c r="F51" s="228" t="s">
        <v>276</v>
      </c>
      <c r="G51" s="262" t="s">
        <v>276</v>
      </c>
      <c r="H51" s="262" t="s">
        <v>276</v>
      </c>
      <c r="I51" s="262" t="s">
        <v>276</v>
      </c>
      <c r="J51" s="263" t="s">
        <v>276</v>
      </c>
      <c r="K51" s="264" t="s">
        <v>276</v>
      </c>
      <c r="L51" s="265"/>
    </row>
    <row r="52" spans="2:12" ht="10.5" customHeight="1"/>
    <row r="53" spans="2:12" ht="20.25" customHeight="1">
      <c r="B53" s="231" t="s">
        <v>278</v>
      </c>
    </row>
    <row r="54" spans="2:12" ht="20.25" customHeight="1">
      <c r="B54" s="14" t="s">
        <v>312</v>
      </c>
      <c r="C54" s="14" t="s">
        <v>313</v>
      </c>
    </row>
    <row r="55" spans="2:12" ht="20.25" customHeight="1">
      <c r="C55" s="14" t="s">
        <v>314</v>
      </c>
    </row>
    <row r="56" spans="2:12" ht="20.25" customHeight="1">
      <c r="B56" s="14" t="s">
        <v>282</v>
      </c>
      <c r="C56" s="14" t="s">
        <v>315</v>
      </c>
    </row>
    <row r="57" spans="2:12" ht="20.25" customHeight="1">
      <c r="C57" s="14" t="s">
        <v>316</v>
      </c>
    </row>
    <row r="58" spans="2:12" ht="20.25" customHeight="1">
      <c r="B58" s="14" t="s">
        <v>317</v>
      </c>
      <c r="C58" s="14" t="s">
        <v>318</v>
      </c>
    </row>
    <row r="59" spans="2:12" ht="20.25" customHeight="1">
      <c r="C59" s="14" t="s">
        <v>319</v>
      </c>
    </row>
  </sheetData>
  <customSheetViews>
    <customSheetView guid="{6182E71F-ADEF-4B9F-A50F-F75EAA71BE32}" scale="75" showGridLines="0" showRowCol="0">
      <selection activeCell="O25" sqref="O25"/>
      <pageMargins left="0.78740157480314965" right="0.59055118110236227" top="0.59055118110236227" bottom="0.59055118110236227" header="0.51181102362204722" footer="0.51181102362204722"/>
      <pageSetup paperSize="9" scale="62" firstPageNumber="7" orientation="portrait" useFirstPageNumber="1" r:id="rId1"/>
      <headerFooter alignWithMargins="0">
        <oddFooter>&amp;C&amp;10－&amp;P－</oddFooter>
      </headerFooter>
    </customSheetView>
  </customSheetViews>
  <mergeCells count="8">
    <mergeCell ref="L3:L4"/>
    <mergeCell ref="C24:C29"/>
    <mergeCell ref="C30:C35"/>
    <mergeCell ref="C36:C39"/>
    <mergeCell ref="C40:C41"/>
    <mergeCell ref="B3:D4"/>
    <mergeCell ref="E3:I3"/>
    <mergeCell ref="J3:K3"/>
  </mergeCells>
  <phoneticPr fontId="1"/>
  <pageMargins left="0.78740157480314965" right="0.59055118110236227" top="0.59055118110236227" bottom="0.59055118110236227" header="0.51181102362204722" footer="0.51181102362204722"/>
  <pageSetup paperSize="9" scale="62" firstPageNumber="7" orientation="portrait" useFirstPageNumber="1" r:id="rId2"/>
  <headerFooter alignWithMargins="0">
    <oddFooter>&amp;C&amp;10－&amp;P－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AF53"/>
  <sheetViews>
    <sheetView topLeftCell="P7" zoomScale="70" zoomScaleNormal="70" zoomScaleSheetLayoutView="75" workbookViewId="0">
      <selection activeCell="AE14" sqref="AE14:AF17"/>
    </sheetView>
  </sheetViews>
  <sheetFormatPr defaultRowHeight="18.75"/>
  <cols>
    <col min="1" max="1" width="1.125" style="13" customWidth="1"/>
    <col min="2" max="3" width="3.625" style="13" customWidth="1"/>
    <col min="4" max="4" width="3.125" style="13" customWidth="1"/>
    <col min="5" max="6" width="22.125" style="13" customWidth="1"/>
    <col min="7" max="9" width="3.625" style="13" customWidth="1"/>
    <col min="10" max="10" width="5.375" style="13" customWidth="1"/>
    <col min="11" max="12" width="3.625" style="13" customWidth="1"/>
    <col min="13" max="13" width="1.375" style="13" customWidth="1"/>
    <col min="14" max="18" width="3.625" style="13" customWidth="1"/>
    <col min="19" max="19" width="6.625" style="13" customWidth="1"/>
    <col min="20" max="20" width="14.5" style="13" customWidth="1"/>
    <col min="21" max="21" width="42" style="13" customWidth="1"/>
    <col min="22" max="26" width="3.625" style="13" customWidth="1"/>
    <col min="27" max="29" width="9" style="13"/>
    <col min="31" max="31" width="9" style="13"/>
    <col min="32" max="32" width="11.625" style="13" bestFit="1" customWidth="1"/>
    <col min="33" max="254" width="9" style="13"/>
    <col min="255" max="255" width="1.125" style="13" customWidth="1"/>
    <col min="256" max="257" width="3.625" style="13" customWidth="1"/>
    <col min="258" max="258" width="3.125" style="13" customWidth="1"/>
    <col min="259" max="260" width="22.125" style="13" customWidth="1"/>
    <col min="261" max="263" width="3.625" style="13" customWidth="1"/>
    <col min="264" max="264" width="5.375" style="13" customWidth="1"/>
    <col min="265" max="266" width="3.625" style="13" customWidth="1"/>
    <col min="267" max="267" width="1.375" style="13" customWidth="1"/>
    <col min="268" max="282" width="3.625" style="13" customWidth="1"/>
    <col min="283" max="510" width="9" style="13"/>
    <col min="511" max="511" width="1.125" style="13" customWidth="1"/>
    <col min="512" max="513" width="3.625" style="13" customWidth="1"/>
    <col min="514" max="514" width="3.125" style="13" customWidth="1"/>
    <col min="515" max="516" width="22.125" style="13" customWidth="1"/>
    <col min="517" max="519" width="3.625" style="13" customWidth="1"/>
    <col min="520" max="520" width="5.375" style="13" customWidth="1"/>
    <col min="521" max="522" width="3.625" style="13" customWidth="1"/>
    <col min="523" max="523" width="1.375" style="13" customWidth="1"/>
    <col min="524" max="538" width="3.625" style="13" customWidth="1"/>
    <col min="539" max="766" width="9" style="13"/>
    <col min="767" max="767" width="1.125" style="13" customWidth="1"/>
    <col min="768" max="769" width="3.625" style="13" customWidth="1"/>
    <col min="770" max="770" width="3.125" style="13" customWidth="1"/>
    <col min="771" max="772" width="22.125" style="13" customWidth="1"/>
    <col min="773" max="775" width="3.625" style="13" customWidth="1"/>
    <col min="776" max="776" width="5.375" style="13" customWidth="1"/>
    <col min="777" max="778" width="3.625" style="13" customWidth="1"/>
    <col min="779" max="779" width="1.375" style="13" customWidth="1"/>
    <col min="780" max="794" width="3.625" style="13" customWidth="1"/>
    <col min="795" max="1022" width="9" style="13"/>
    <col min="1023" max="1023" width="1.125" style="13" customWidth="1"/>
    <col min="1024" max="1025" width="3.625" style="13" customWidth="1"/>
    <col min="1026" max="1026" width="3.125" style="13" customWidth="1"/>
    <col min="1027" max="1028" width="22.125" style="13" customWidth="1"/>
    <col min="1029" max="1031" width="3.625" style="13" customWidth="1"/>
    <col min="1032" max="1032" width="5.375" style="13" customWidth="1"/>
    <col min="1033" max="1034" width="3.625" style="13" customWidth="1"/>
    <col min="1035" max="1035" width="1.375" style="13" customWidth="1"/>
    <col min="1036" max="1050" width="3.625" style="13" customWidth="1"/>
    <col min="1051" max="1278" width="9" style="13"/>
    <col min="1279" max="1279" width="1.125" style="13" customWidth="1"/>
    <col min="1280" max="1281" width="3.625" style="13" customWidth="1"/>
    <col min="1282" max="1282" width="3.125" style="13" customWidth="1"/>
    <col min="1283" max="1284" width="22.125" style="13" customWidth="1"/>
    <col min="1285" max="1287" width="3.625" style="13" customWidth="1"/>
    <col min="1288" max="1288" width="5.375" style="13" customWidth="1"/>
    <col min="1289" max="1290" width="3.625" style="13" customWidth="1"/>
    <col min="1291" max="1291" width="1.375" style="13" customWidth="1"/>
    <col min="1292" max="1306" width="3.625" style="13" customWidth="1"/>
    <col min="1307" max="1534" width="9" style="13"/>
    <col min="1535" max="1535" width="1.125" style="13" customWidth="1"/>
    <col min="1536" max="1537" width="3.625" style="13" customWidth="1"/>
    <col min="1538" max="1538" width="3.125" style="13" customWidth="1"/>
    <col min="1539" max="1540" width="22.125" style="13" customWidth="1"/>
    <col min="1541" max="1543" width="3.625" style="13" customWidth="1"/>
    <col min="1544" max="1544" width="5.375" style="13" customWidth="1"/>
    <col min="1545" max="1546" width="3.625" style="13" customWidth="1"/>
    <col min="1547" max="1547" width="1.375" style="13" customWidth="1"/>
    <col min="1548" max="1562" width="3.625" style="13" customWidth="1"/>
    <col min="1563" max="1790" width="9" style="13"/>
    <col min="1791" max="1791" width="1.125" style="13" customWidth="1"/>
    <col min="1792" max="1793" width="3.625" style="13" customWidth="1"/>
    <col min="1794" max="1794" width="3.125" style="13" customWidth="1"/>
    <col min="1795" max="1796" width="22.125" style="13" customWidth="1"/>
    <col min="1797" max="1799" width="3.625" style="13" customWidth="1"/>
    <col min="1800" max="1800" width="5.375" style="13" customWidth="1"/>
    <col min="1801" max="1802" width="3.625" style="13" customWidth="1"/>
    <col min="1803" max="1803" width="1.375" style="13" customWidth="1"/>
    <col min="1804" max="1818" width="3.625" style="13" customWidth="1"/>
    <col min="1819" max="2046" width="9" style="13"/>
    <col min="2047" max="2047" width="1.125" style="13" customWidth="1"/>
    <col min="2048" max="2049" width="3.625" style="13" customWidth="1"/>
    <col min="2050" max="2050" width="3.125" style="13" customWidth="1"/>
    <col min="2051" max="2052" width="22.125" style="13" customWidth="1"/>
    <col min="2053" max="2055" width="3.625" style="13" customWidth="1"/>
    <col min="2056" max="2056" width="5.375" style="13" customWidth="1"/>
    <col min="2057" max="2058" width="3.625" style="13" customWidth="1"/>
    <col min="2059" max="2059" width="1.375" style="13" customWidth="1"/>
    <col min="2060" max="2074" width="3.625" style="13" customWidth="1"/>
    <col min="2075" max="2302" width="9" style="13"/>
    <col min="2303" max="2303" width="1.125" style="13" customWidth="1"/>
    <col min="2304" max="2305" width="3.625" style="13" customWidth="1"/>
    <col min="2306" max="2306" width="3.125" style="13" customWidth="1"/>
    <col min="2307" max="2308" width="22.125" style="13" customWidth="1"/>
    <col min="2309" max="2311" width="3.625" style="13" customWidth="1"/>
    <col min="2312" max="2312" width="5.375" style="13" customWidth="1"/>
    <col min="2313" max="2314" width="3.625" style="13" customWidth="1"/>
    <col min="2315" max="2315" width="1.375" style="13" customWidth="1"/>
    <col min="2316" max="2330" width="3.625" style="13" customWidth="1"/>
    <col min="2331" max="2558" width="9" style="13"/>
    <col min="2559" max="2559" width="1.125" style="13" customWidth="1"/>
    <col min="2560" max="2561" width="3.625" style="13" customWidth="1"/>
    <col min="2562" max="2562" width="3.125" style="13" customWidth="1"/>
    <col min="2563" max="2564" width="22.125" style="13" customWidth="1"/>
    <col min="2565" max="2567" width="3.625" style="13" customWidth="1"/>
    <col min="2568" max="2568" width="5.375" style="13" customWidth="1"/>
    <col min="2569" max="2570" width="3.625" style="13" customWidth="1"/>
    <col min="2571" max="2571" width="1.375" style="13" customWidth="1"/>
    <col min="2572" max="2586" width="3.625" style="13" customWidth="1"/>
    <col min="2587" max="2814" width="9" style="13"/>
    <col min="2815" max="2815" width="1.125" style="13" customWidth="1"/>
    <col min="2816" max="2817" width="3.625" style="13" customWidth="1"/>
    <col min="2818" max="2818" width="3.125" style="13" customWidth="1"/>
    <col min="2819" max="2820" width="22.125" style="13" customWidth="1"/>
    <col min="2821" max="2823" width="3.625" style="13" customWidth="1"/>
    <col min="2824" max="2824" width="5.375" style="13" customWidth="1"/>
    <col min="2825" max="2826" width="3.625" style="13" customWidth="1"/>
    <col min="2827" max="2827" width="1.375" style="13" customWidth="1"/>
    <col min="2828" max="2842" width="3.625" style="13" customWidth="1"/>
    <col min="2843" max="3070" width="9" style="13"/>
    <col min="3071" max="3071" width="1.125" style="13" customWidth="1"/>
    <col min="3072" max="3073" width="3.625" style="13" customWidth="1"/>
    <col min="3074" max="3074" width="3.125" style="13" customWidth="1"/>
    <col min="3075" max="3076" width="22.125" style="13" customWidth="1"/>
    <col min="3077" max="3079" width="3.625" style="13" customWidth="1"/>
    <col min="3080" max="3080" width="5.375" style="13" customWidth="1"/>
    <col min="3081" max="3082" width="3.625" style="13" customWidth="1"/>
    <col min="3083" max="3083" width="1.375" style="13" customWidth="1"/>
    <col min="3084" max="3098" width="3.625" style="13" customWidth="1"/>
    <col min="3099" max="3326" width="9" style="13"/>
    <col min="3327" max="3327" width="1.125" style="13" customWidth="1"/>
    <col min="3328" max="3329" width="3.625" style="13" customWidth="1"/>
    <col min="3330" max="3330" width="3.125" style="13" customWidth="1"/>
    <col min="3331" max="3332" width="22.125" style="13" customWidth="1"/>
    <col min="3333" max="3335" width="3.625" style="13" customWidth="1"/>
    <col min="3336" max="3336" width="5.375" style="13" customWidth="1"/>
    <col min="3337" max="3338" width="3.625" style="13" customWidth="1"/>
    <col min="3339" max="3339" width="1.375" style="13" customWidth="1"/>
    <col min="3340" max="3354" width="3.625" style="13" customWidth="1"/>
    <col min="3355" max="3582" width="9" style="13"/>
    <col min="3583" max="3583" width="1.125" style="13" customWidth="1"/>
    <col min="3584" max="3585" width="3.625" style="13" customWidth="1"/>
    <col min="3586" max="3586" width="3.125" style="13" customWidth="1"/>
    <col min="3587" max="3588" width="22.125" style="13" customWidth="1"/>
    <col min="3589" max="3591" width="3.625" style="13" customWidth="1"/>
    <col min="3592" max="3592" width="5.375" style="13" customWidth="1"/>
    <col min="3593" max="3594" width="3.625" style="13" customWidth="1"/>
    <col min="3595" max="3595" width="1.375" style="13" customWidth="1"/>
    <col min="3596" max="3610" width="3.625" style="13" customWidth="1"/>
    <col min="3611" max="3838" width="9" style="13"/>
    <col min="3839" max="3839" width="1.125" style="13" customWidth="1"/>
    <col min="3840" max="3841" width="3.625" style="13" customWidth="1"/>
    <col min="3842" max="3842" width="3.125" style="13" customWidth="1"/>
    <col min="3843" max="3844" width="22.125" style="13" customWidth="1"/>
    <col min="3845" max="3847" width="3.625" style="13" customWidth="1"/>
    <col min="3848" max="3848" width="5.375" style="13" customWidth="1"/>
    <col min="3849" max="3850" width="3.625" style="13" customWidth="1"/>
    <col min="3851" max="3851" width="1.375" style="13" customWidth="1"/>
    <col min="3852" max="3866" width="3.625" style="13" customWidth="1"/>
    <col min="3867" max="4094" width="9" style="13"/>
    <col min="4095" max="4095" width="1.125" style="13" customWidth="1"/>
    <col min="4096" max="4097" width="3.625" style="13" customWidth="1"/>
    <col min="4098" max="4098" width="3.125" style="13" customWidth="1"/>
    <col min="4099" max="4100" width="22.125" style="13" customWidth="1"/>
    <col min="4101" max="4103" width="3.625" style="13" customWidth="1"/>
    <col min="4104" max="4104" width="5.375" style="13" customWidth="1"/>
    <col min="4105" max="4106" width="3.625" style="13" customWidth="1"/>
    <col min="4107" max="4107" width="1.375" style="13" customWidth="1"/>
    <col min="4108" max="4122" width="3.625" style="13" customWidth="1"/>
    <col min="4123" max="4350" width="9" style="13"/>
    <col min="4351" max="4351" width="1.125" style="13" customWidth="1"/>
    <col min="4352" max="4353" width="3.625" style="13" customWidth="1"/>
    <col min="4354" max="4354" width="3.125" style="13" customWidth="1"/>
    <col min="4355" max="4356" width="22.125" style="13" customWidth="1"/>
    <col min="4357" max="4359" width="3.625" style="13" customWidth="1"/>
    <col min="4360" max="4360" width="5.375" style="13" customWidth="1"/>
    <col min="4361" max="4362" width="3.625" style="13" customWidth="1"/>
    <col min="4363" max="4363" width="1.375" style="13" customWidth="1"/>
    <col min="4364" max="4378" width="3.625" style="13" customWidth="1"/>
    <col min="4379" max="4606" width="9" style="13"/>
    <col min="4607" max="4607" width="1.125" style="13" customWidth="1"/>
    <col min="4608" max="4609" width="3.625" style="13" customWidth="1"/>
    <col min="4610" max="4610" width="3.125" style="13" customWidth="1"/>
    <col min="4611" max="4612" width="22.125" style="13" customWidth="1"/>
    <col min="4613" max="4615" width="3.625" style="13" customWidth="1"/>
    <col min="4616" max="4616" width="5.375" style="13" customWidth="1"/>
    <col min="4617" max="4618" width="3.625" style="13" customWidth="1"/>
    <col min="4619" max="4619" width="1.375" style="13" customWidth="1"/>
    <col min="4620" max="4634" width="3.625" style="13" customWidth="1"/>
    <col min="4635" max="4862" width="9" style="13"/>
    <col min="4863" max="4863" width="1.125" style="13" customWidth="1"/>
    <col min="4864" max="4865" width="3.625" style="13" customWidth="1"/>
    <col min="4866" max="4866" width="3.125" style="13" customWidth="1"/>
    <col min="4867" max="4868" width="22.125" style="13" customWidth="1"/>
    <col min="4869" max="4871" width="3.625" style="13" customWidth="1"/>
    <col min="4872" max="4872" width="5.375" style="13" customWidth="1"/>
    <col min="4873" max="4874" width="3.625" style="13" customWidth="1"/>
    <col min="4875" max="4875" width="1.375" style="13" customWidth="1"/>
    <col min="4876" max="4890" width="3.625" style="13" customWidth="1"/>
    <col min="4891" max="5118" width="9" style="13"/>
    <col min="5119" max="5119" width="1.125" style="13" customWidth="1"/>
    <col min="5120" max="5121" width="3.625" style="13" customWidth="1"/>
    <col min="5122" max="5122" width="3.125" style="13" customWidth="1"/>
    <col min="5123" max="5124" width="22.125" style="13" customWidth="1"/>
    <col min="5125" max="5127" width="3.625" style="13" customWidth="1"/>
    <col min="5128" max="5128" width="5.375" style="13" customWidth="1"/>
    <col min="5129" max="5130" width="3.625" style="13" customWidth="1"/>
    <col min="5131" max="5131" width="1.375" style="13" customWidth="1"/>
    <col min="5132" max="5146" width="3.625" style="13" customWidth="1"/>
    <col min="5147" max="5374" width="9" style="13"/>
    <col min="5375" max="5375" width="1.125" style="13" customWidth="1"/>
    <col min="5376" max="5377" width="3.625" style="13" customWidth="1"/>
    <col min="5378" max="5378" width="3.125" style="13" customWidth="1"/>
    <col min="5379" max="5380" width="22.125" style="13" customWidth="1"/>
    <col min="5381" max="5383" width="3.625" style="13" customWidth="1"/>
    <col min="5384" max="5384" width="5.375" style="13" customWidth="1"/>
    <col min="5385" max="5386" width="3.625" style="13" customWidth="1"/>
    <col min="5387" max="5387" width="1.375" style="13" customWidth="1"/>
    <col min="5388" max="5402" width="3.625" style="13" customWidth="1"/>
    <col min="5403" max="5630" width="9" style="13"/>
    <col min="5631" max="5631" width="1.125" style="13" customWidth="1"/>
    <col min="5632" max="5633" width="3.625" style="13" customWidth="1"/>
    <col min="5634" max="5634" width="3.125" style="13" customWidth="1"/>
    <col min="5635" max="5636" width="22.125" style="13" customWidth="1"/>
    <col min="5637" max="5639" width="3.625" style="13" customWidth="1"/>
    <col min="5640" max="5640" width="5.375" style="13" customWidth="1"/>
    <col min="5641" max="5642" width="3.625" style="13" customWidth="1"/>
    <col min="5643" max="5643" width="1.375" style="13" customWidth="1"/>
    <col min="5644" max="5658" width="3.625" style="13" customWidth="1"/>
    <col min="5659" max="5886" width="9" style="13"/>
    <col min="5887" max="5887" width="1.125" style="13" customWidth="1"/>
    <col min="5888" max="5889" width="3.625" style="13" customWidth="1"/>
    <col min="5890" max="5890" width="3.125" style="13" customWidth="1"/>
    <col min="5891" max="5892" width="22.125" style="13" customWidth="1"/>
    <col min="5893" max="5895" width="3.625" style="13" customWidth="1"/>
    <col min="5896" max="5896" width="5.375" style="13" customWidth="1"/>
    <col min="5897" max="5898" width="3.625" style="13" customWidth="1"/>
    <col min="5899" max="5899" width="1.375" style="13" customWidth="1"/>
    <col min="5900" max="5914" width="3.625" style="13" customWidth="1"/>
    <col min="5915" max="6142" width="9" style="13"/>
    <col min="6143" max="6143" width="1.125" style="13" customWidth="1"/>
    <col min="6144" max="6145" width="3.625" style="13" customWidth="1"/>
    <col min="6146" max="6146" width="3.125" style="13" customWidth="1"/>
    <col min="6147" max="6148" width="22.125" style="13" customWidth="1"/>
    <col min="6149" max="6151" width="3.625" style="13" customWidth="1"/>
    <col min="6152" max="6152" width="5.375" style="13" customWidth="1"/>
    <col min="6153" max="6154" width="3.625" style="13" customWidth="1"/>
    <col min="6155" max="6155" width="1.375" style="13" customWidth="1"/>
    <col min="6156" max="6170" width="3.625" style="13" customWidth="1"/>
    <col min="6171" max="6398" width="9" style="13"/>
    <col min="6399" max="6399" width="1.125" style="13" customWidth="1"/>
    <col min="6400" max="6401" width="3.625" style="13" customWidth="1"/>
    <col min="6402" max="6402" width="3.125" style="13" customWidth="1"/>
    <col min="6403" max="6404" width="22.125" style="13" customWidth="1"/>
    <col min="6405" max="6407" width="3.625" style="13" customWidth="1"/>
    <col min="6408" max="6408" width="5.375" style="13" customWidth="1"/>
    <col min="6409" max="6410" width="3.625" style="13" customWidth="1"/>
    <col min="6411" max="6411" width="1.375" style="13" customWidth="1"/>
    <col min="6412" max="6426" width="3.625" style="13" customWidth="1"/>
    <col min="6427" max="6654" width="9" style="13"/>
    <col min="6655" max="6655" width="1.125" style="13" customWidth="1"/>
    <col min="6656" max="6657" width="3.625" style="13" customWidth="1"/>
    <col min="6658" max="6658" width="3.125" style="13" customWidth="1"/>
    <col min="6659" max="6660" width="22.125" style="13" customWidth="1"/>
    <col min="6661" max="6663" width="3.625" style="13" customWidth="1"/>
    <col min="6664" max="6664" width="5.375" style="13" customWidth="1"/>
    <col min="6665" max="6666" width="3.625" style="13" customWidth="1"/>
    <col min="6667" max="6667" width="1.375" style="13" customWidth="1"/>
    <col min="6668" max="6682" width="3.625" style="13" customWidth="1"/>
    <col min="6683" max="6910" width="9" style="13"/>
    <col min="6911" max="6911" width="1.125" style="13" customWidth="1"/>
    <col min="6912" max="6913" width="3.625" style="13" customWidth="1"/>
    <col min="6914" max="6914" width="3.125" style="13" customWidth="1"/>
    <col min="6915" max="6916" width="22.125" style="13" customWidth="1"/>
    <col min="6917" max="6919" width="3.625" style="13" customWidth="1"/>
    <col min="6920" max="6920" width="5.375" style="13" customWidth="1"/>
    <col min="6921" max="6922" width="3.625" style="13" customWidth="1"/>
    <col min="6923" max="6923" width="1.375" style="13" customWidth="1"/>
    <col min="6924" max="6938" width="3.625" style="13" customWidth="1"/>
    <col min="6939" max="7166" width="9" style="13"/>
    <col min="7167" max="7167" width="1.125" style="13" customWidth="1"/>
    <col min="7168" max="7169" width="3.625" style="13" customWidth="1"/>
    <col min="7170" max="7170" width="3.125" style="13" customWidth="1"/>
    <col min="7171" max="7172" width="22.125" style="13" customWidth="1"/>
    <col min="7173" max="7175" width="3.625" style="13" customWidth="1"/>
    <col min="7176" max="7176" width="5.375" style="13" customWidth="1"/>
    <col min="7177" max="7178" width="3.625" style="13" customWidth="1"/>
    <col min="7179" max="7179" width="1.375" style="13" customWidth="1"/>
    <col min="7180" max="7194" width="3.625" style="13" customWidth="1"/>
    <col min="7195" max="7422" width="9" style="13"/>
    <col min="7423" max="7423" width="1.125" style="13" customWidth="1"/>
    <col min="7424" max="7425" width="3.625" style="13" customWidth="1"/>
    <col min="7426" max="7426" width="3.125" style="13" customWidth="1"/>
    <col min="7427" max="7428" width="22.125" style="13" customWidth="1"/>
    <col min="7429" max="7431" width="3.625" style="13" customWidth="1"/>
    <col min="7432" max="7432" width="5.375" style="13" customWidth="1"/>
    <col min="7433" max="7434" width="3.625" style="13" customWidth="1"/>
    <col min="7435" max="7435" width="1.375" style="13" customWidth="1"/>
    <col min="7436" max="7450" width="3.625" style="13" customWidth="1"/>
    <col min="7451" max="7678" width="9" style="13"/>
    <col min="7679" max="7679" width="1.125" style="13" customWidth="1"/>
    <col min="7680" max="7681" width="3.625" style="13" customWidth="1"/>
    <col min="7682" max="7682" width="3.125" style="13" customWidth="1"/>
    <col min="7683" max="7684" width="22.125" style="13" customWidth="1"/>
    <col min="7685" max="7687" width="3.625" style="13" customWidth="1"/>
    <col min="7688" max="7688" width="5.375" style="13" customWidth="1"/>
    <col min="7689" max="7690" width="3.625" style="13" customWidth="1"/>
    <col min="7691" max="7691" width="1.375" style="13" customWidth="1"/>
    <col min="7692" max="7706" width="3.625" style="13" customWidth="1"/>
    <col min="7707" max="7934" width="9" style="13"/>
    <col min="7935" max="7935" width="1.125" style="13" customWidth="1"/>
    <col min="7936" max="7937" width="3.625" style="13" customWidth="1"/>
    <col min="7938" max="7938" width="3.125" style="13" customWidth="1"/>
    <col min="7939" max="7940" width="22.125" style="13" customWidth="1"/>
    <col min="7941" max="7943" width="3.625" style="13" customWidth="1"/>
    <col min="7944" max="7944" width="5.375" style="13" customWidth="1"/>
    <col min="7945" max="7946" width="3.625" style="13" customWidth="1"/>
    <col min="7947" max="7947" width="1.375" style="13" customWidth="1"/>
    <col min="7948" max="7962" width="3.625" style="13" customWidth="1"/>
    <col min="7963" max="8190" width="9" style="13"/>
    <col min="8191" max="8191" width="1.125" style="13" customWidth="1"/>
    <col min="8192" max="8193" width="3.625" style="13" customWidth="1"/>
    <col min="8194" max="8194" width="3.125" style="13" customWidth="1"/>
    <col min="8195" max="8196" width="22.125" style="13" customWidth="1"/>
    <col min="8197" max="8199" width="3.625" style="13" customWidth="1"/>
    <col min="8200" max="8200" width="5.375" style="13" customWidth="1"/>
    <col min="8201" max="8202" width="3.625" style="13" customWidth="1"/>
    <col min="8203" max="8203" width="1.375" style="13" customWidth="1"/>
    <col min="8204" max="8218" width="3.625" style="13" customWidth="1"/>
    <col min="8219" max="8446" width="9" style="13"/>
    <col min="8447" max="8447" width="1.125" style="13" customWidth="1"/>
    <col min="8448" max="8449" width="3.625" style="13" customWidth="1"/>
    <col min="8450" max="8450" width="3.125" style="13" customWidth="1"/>
    <col min="8451" max="8452" width="22.125" style="13" customWidth="1"/>
    <col min="8453" max="8455" width="3.625" style="13" customWidth="1"/>
    <col min="8456" max="8456" width="5.375" style="13" customWidth="1"/>
    <col min="8457" max="8458" width="3.625" style="13" customWidth="1"/>
    <col min="8459" max="8459" width="1.375" style="13" customWidth="1"/>
    <col min="8460" max="8474" width="3.625" style="13" customWidth="1"/>
    <col min="8475" max="8702" width="9" style="13"/>
    <col min="8703" max="8703" width="1.125" style="13" customWidth="1"/>
    <col min="8704" max="8705" width="3.625" style="13" customWidth="1"/>
    <col min="8706" max="8706" width="3.125" style="13" customWidth="1"/>
    <col min="8707" max="8708" width="22.125" style="13" customWidth="1"/>
    <col min="8709" max="8711" width="3.625" style="13" customWidth="1"/>
    <col min="8712" max="8712" width="5.375" style="13" customWidth="1"/>
    <col min="8713" max="8714" width="3.625" style="13" customWidth="1"/>
    <col min="8715" max="8715" width="1.375" style="13" customWidth="1"/>
    <col min="8716" max="8730" width="3.625" style="13" customWidth="1"/>
    <col min="8731" max="8958" width="9" style="13"/>
    <col min="8959" max="8959" width="1.125" style="13" customWidth="1"/>
    <col min="8960" max="8961" width="3.625" style="13" customWidth="1"/>
    <col min="8962" max="8962" width="3.125" style="13" customWidth="1"/>
    <col min="8963" max="8964" width="22.125" style="13" customWidth="1"/>
    <col min="8965" max="8967" width="3.625" style="13" customWidth="1"/>
    <col min="8968" max="8968" width="5.375" style="13" customWidth="1"/>
    <col min="8969" max="8970" width="3.625" style="13" customWidth="1"/>
    <col min="8971" max="8971" width="1.375" style="13" customWidth="1"/>
    <col min="8972" max="8986" width="3.625" style="13" customWidth="1"/>
    <col min="8987" max="9214" width="9" style="13"/>
    <col min="9215" max="9215" width="1.125" style="13" customWidth="1"/>
    <col min="9216" max="9217" width="3.625" style="13" customWidth="1"/>
    <col min="9218" max="9218" width="3.125" style="13" customWidth="1"/>
    <col min="9219" max="9220" width="22.125" style="13" customWidth="1"/>
    <col min="9221" max="9223" width="3.625" style="13" customWidth="1"/>
    <col min="9224" max="9224" width="5.375" style="13" customWidth="1"/>
    <col min="9225" max="9226" width="3.625" style="13" customWidth="1"/>
    <col min="9227" max="9227" width="1.375" style="13" customWidth="1"/>
    <col min="9228" max="9242" width="3.625" style="13" customWidth="1"/>
    <col min="9243" max="9470" width="9" style="13"/>
    <col min="9471" max="9471" width="1.125" style="13" customWidth="1"/>
    <col min="9472" max="9473" width="3.625" style="13" customWidth="1"/>
    <col min="9474" max="9474" width="3.125" style="13" customWidth="1"/>
    <col min="9475" max="9476" width="22.125" style="13" customWidth="1"/>
    <col min="9477" max="9479" width="3.625" style="13" customWidth="1"/>
    <col min="9480" max="9480" width="5.375" style="13" customWidth="1"/>
    <col min="9481" max="9482" width="3.625" style="13" customWidth="1"/>
    <col min="9483" max="9483" width="1.375" style="13" customWidth="1"/>
    <col min="9484" max="9498" width="3.625" style="13" customWidth="1"/>
    <col min="9499" max="9726" width="9" style="13"/>
    <col min="9727" max="9727" width="1.125" style="13" customWidth="1"/>
    <col min="9728" max="9729" width="3.625" style="13" customWidth="1"/>
    <col min="9730" max="9730" width="3.125" style="13" customWidth="1"/>
    <col min="9731" max="9732" width="22.125" style="13" customWidth="1"/>
    <col min="9733" max="9735" width="3.625" style="13" customWidth="1"/>
    <col min="9736" max="9736" width="5.375" style="13" customWidth="1"/>
    <col min="9737" max="9738" width="3.625" style="13" customWidth="1"/>
    <col min="9739" max="9739" width="1.375" style="13" customWidth="1"/>
    <col min="9740" max="9754" width="3.625" style="13" customWidth="1"/>
    <col min="9755" max="9982" width="9" style="13"/>
    <col min="9983" max="9983" width="1.125" style="13" customWidth="1"/>
    <col min="9984" max="9985" width="3.625" style="13" customWidth="1"/>
    <col min="9986" max="9986" width="3.125" style="13" customWidth="1"/>
    <col min="9987" max="9988" width="22.125" style="13" customWidth="1"/>
    <col min="9989" max="9991" width="3.625" style="13" customWidth="1"/>
    <col min="9992" max="9992" width="5.375" style="13" customWidth="1"/>
    <col min="9993" max="9994" width="3.625" style="13" customWidth="1"/>
    <col min="9995" max="9995" width="1.375" style="13" customWidth="1"/>
    <col min="9996" max="10010" width="3.625" style="13" customWidth="1"/>
    <col min="10011" max="10238" width="9" style="13"/>
    <col min="10239" max="10239" width="1.125" style="13" customWidth="1"/>
    <col min="10240" max="10241" width="3.625" style="13" customWidth="1"/>
    <col min="10242" max="10242" width="3.125" style="13" customWidth="1"/>
    <col min="10243" max="10244" width="22.125" style="13" customWidth="1"/>
    <col min="10245" max="10247" width="3.625" style="13" customWidth="1"/>
    <col min="10248" max="10248" width="5.375" style="13" customWidth="1"/>
    <col min="10249" max="10250" width="3.625" style="13" customWidth="1"/>
    <col min="10251" max="10251" width="1.375" style="13" customWidth="1"/>
    <col min="10252" max="10266" width="3.625" style="13" customWidth="1"/>
    <col min="10267" max="10494" width="9" style="13"/>
    <col min="10495" max="10495" width="1.125" style="13" customWidth="1"/>
    <col min="10496" max="10497" width="3.625" style="13" customWidth="1"/>
    <col min="10498" max="10498" width="3.125" style="13" customWidth="1"/>
    <col min="10499" max="10500" width="22.125" style="13" customWidth="1"/>
    <col min="10501" max="10503" width="3.625" style="13" customWidth="1"/>
    <col min="10504" max="10504" width="5.375" style="13" customWidth="1"/>
    <col min="10505" max="10506" width="3.625" style="13" customWidth="1"/>
    <col min="10507" max="10507" width="1.375" style="13" customWidth="1"/>
    <col min="10508" max="10522" width="3.625" style="13" customWidth="1"/>
    <col min="10523" max="10750" width="9" style="13"/>
    <col min="10751" max="10751" width="1.125" style="13" customWidth="1"/>
    <col min="10752" max="10753" width="3.625" style="13" customWidth="1"/>
    <col min="10754" max="10754" width="3.125" style="13" customWidth="1"/>
    <col min="10755" max="10756" width="22.125" style="13" customWidth="1"/>
    <col min="10757" max="10759" width="3.625" style="13" customWidth="1"/>
    <col min="10760" max="10760" width="5.375" style="13" customWidth="1"/>
    <col min="10761" max="10762" width="3.625" style="13" customWidth="1"/>
    <col min="10763" max="10763" width="1.375" style="13" customWidth="1"/>
    <col min="10764" max="10778" width="3.625" style="13" customWidth="1"/>
    <col min="10779" max="11006" width="9" style="13"/>
    <col min="11007" max="11007" width="1.125" style="13" customWidth="1"/>
    <col min="11008" max="11009" width="3.625" style="13" customWidth="1"/>
    <col min="11010" max="11010" width="3.125" style="13" customWidth="1"/>
    <col min="11011" max="11012" width="22.125" style="13" customWidth="1"/>
    <col min="11013" max="11015" width="3.625" style="13" customWidth="1"/>
    <col min="11016" max="11016" width="5.375" style="13" customWidth="1"/>
    <col min="11017" max="11018" width="3.625" style="13" customWidth="1"/>
    <col min="11019" max="11019" width="1.375" style="13" customWidth="1"/>
    <col min="11020" max="11034" width="3.625" style="13" customWidth="1"/>
    <col min="11035" max="11262" width="9" style="13"/>
    <col min="11263" max="11263" width="1.125" style="13" customWidth="1"/>
    <col min="11264" max="11265" width="3.625" style="13" customWidth="1"/>
    <col min="11266" max="11266" width="3.125" style="13" customWidth="1"/>
    <col min="11267" max="11268" width="22.125" style="13" customWidth="1"/>
    <col min="11269" max="11271" width="3.625" style="13" customWidth="1"/>
    <col min="11272" max="11272" width="5.375" style="13" customWidth="1"/>
    <col min="11273" max="11274" width="3.625" style="13" customWidth="1"/>
    <col min="11275" max="11275" width="1.375" style="13" customWidth="1"/>
    <col min="11276" max="11290" width="3.625" style="13" customWidth="1"/>
    <col min="11291" max="11518" width="9" style="13"/>
    <col min="11519" max="11519" width="1.125" style="13" customWidth="1"/>
    <col min="11520" max="11521" width="3.625" style="13" customWidth="1"/>
    <col min="11522" max="11522" width="3.125" style="13" customWidth="1"/>
    <col min="11523" max="11524" width="22.125" style="13" customWidth="1"/>
    <col min="11525" max="11527" width="3.625" style="13" customWidth="1"/>
    <col min="11528" max="11528" width="5.375" style="13" customWidth="1"/>
    <col min="11529" max="11530" width="3.625" style="13" customWidth="1"/>
    <col min="11531" max="11531" width="1.375" style="13" customWidth="1"/>
    <col min="11532" max="11546" width="3.625" style="13" customWidth="1"/>
    <col min="11547" max="11774" width="9" style="13"/>
    <col min="11775" max="11775" width="1.125" style="13" customWidth="1"/>
    <col min="11776" max="11777" width="3.625" style="13" customWidth="1"/>
    <col min="11778" max="11778" width="3.125" style="13" customWidth="1"/>
    <col min="11779" max="11780" width="22.125" style="13" customWidth="1"/>
    <col min="11781" max="11783" width="3.625" style="13" customWidth="1"/>
    <col min="11784" max="11784" width="5.375" style="13" customWidth="1"/>
    <col min="11785" max="11786" width="3.625" style="13" customWidth="1"/>
    <col min="11787" max="11787" width="1.375" style="13" customWidth="1"/>
    <col min="11788" max="11802" width="3.625" style="13" customWidth="1"/>
    <col min="11803" max="12030" width="9" style="13"/>
    <col min="12031" max="12031" width="1.125" style="13" customWidth="1"/>
    <col min="12032" max="12033" width="3.625" style="13" customWidth="1"/>
    <col min="12034" max="12034" width="3.125" style="13" customWidth="1"/>
    <col min="12035" max="12036" width="22.125" style="13" customWidth="1"/>
    <col min="12037" max="12039" width="3.625" style="13" customWidth="1"/>
    <col min="12040" max="12040" width="5.375" style="13" customWidth="1"/>
    <col min="12041" max="12042" width="3.625" style="13" customWidth="1"/>
    <col min="12043" max="12043" width="1.375" style="13" customWidth="1"/>
    <col min="12044" max="12058" width="3.625" style="13" customWidth="1"/>
    <col min="12059" max="12286" width="9" style="13"/>
    <col min="12287" max="12287" width="1.125" style="13" customWidth="1"/>
    <col min="12288" max="12289" width="3.625" style="13" customWidth="1"/>
    <col min="12290" max="12290" width="3.125" style="13" customWidth="1"/>
    <col min="12291" max="12292" width="22.125" style="13" customWidth="1"/>
    <col min="12293" max="12295" width="3.625" style="13" customWidth="1"/>
    <col min="12296" max="12296" width="5.375" style="13" customWidth="1"/>
    <col min="12297" max="12298" width="3.625" style="13" customWidth="1"/>
    <col min="12299" max="12299" width="1.375" style="13" customWidth="1"/>
    <col min="12300" max="12314" width="3.625" style="13" customWidth="1"/>
    <col min="12315" max="12542" width="9" style="13"/>
    <col min="12543" max="12543" width="1.125" style="13" customWidth="1"/>
    <col min="12544" max="12545" width="3.625" style="13" customWidth="1"/>
    <col min="12546" max="12546" width="3.125" style="13" customWidth="1"/>
    <col min="12547" max="12548" width="22.125" style="13" customWidth="1"/>
    <col min="12549" max="12551" width="3.625" style="13" customWidth="1"/>
    <col min="12552" max="12552" width="5.375" style="13" customWidth="1"/>
    <col min="12553" max="12554" width="3.625" style="13" customWidth="1"/>
    <col min="12555" max="12555" width="1.375" style="13" customWidth="1"/>
    <col min="12556" max="12570" width="3.625" style="13" customWidth="1"/>
    <col min="12571" max="12798" width="9" style="13"/>
    <col min="12799" max="12799" width="1.125" style="13" customWidth="1"/>
    <col min="12800" max="12801" width="3.625" style="13" customWidth="1"/>
    <col min="12802" max="12802" width="3.125" style="13" customWidth="1"/>
    <col min="12803" max="12804" width="22.125" style="13" customWidth="1"/>
    <col min="12805" max="12807" width="3.625" style="13" customWidth="1"/>
    <col min="12808" max="12808" width="5.375" style="13" customWidth="1"/>
    <col min="12809" max="12810" width="3.625" style="13" customWidth="1"/>
    <col min="12811" max="12811" width="1.375" style="13" customWidth="1"/>
    <col min="12812" max="12826" width="3.625" style="13" customWidth="1"/>
    <col min="12827" max="13054" width="9" style="13"/>
    <col min="13055" max="13055" width="1.125" style="13" customWidth="1"/>
    <col min="13056" max="13057" width="3.625" style="13" customWidth="1"/>
    <col min="13058" max="13058" width="3.125" style="13" customWidth="1"/>
    <col min="13059" max="13060" width="22.125" style="13" customWidth="1"/>
    <col min="13061" max="13063" width="3.625" style="13" customWidth="1"/>
    <col min="13064" max="13064" width="5.375" style="13" customWidth="1"/>
    <col min="13065" max="13066" width="3.625" style="13" customWidth="1"/>
    <col min="13067" max="13067" width="1.375" style="13" customWidth="1"/>
    <col min="13068" max="13082" width="3.625" style="13" customWidth="1"/>
    <col min="13083" max="13310" width="9" style="13"/>
    <col min="13311" max="13311" width="1.125" style="13" customWidth="1"/>
    <col min="13312" max="13313" width="3.625" style="13" customWidth="1"/>
    <col min="13314" max="13314" width="3.125" style="13" customWidth="1"/>
    <col min="13315" max="13316" width="22.125" style="13" customWidth="1"/>
    <col min="13317" max="13319" width="3.625" style="13" customWidth="1"/>
    <col min="13320" max="13320" width="5.375" style="13" customWidth="1"/>
    <col min="13321" max="13322" width="3.625" style="13" customWidth="1"/>
    <col min="13323" max="13323" width="1.375" style="13" customWidth="1"/>
    <col min="13324" max="13338" width="3.625" style="13" customWidth="1"/>
    <col min="13339" max="13566" width="9" style="13"/>
    <col min="13567" max="13567" width="1.125" style="13" customWidth="1"/>
    <col min="13568" max="13569" width="3.625" style="13" customWidth="1"/>
    <col min="13570" max="13570" width="3.125" style="13" customWidth="1"/>
    <col min="13571" max="13572" width="22.125" style="13" customWidth="1"/>
    <col min="13573" max="13575" width="3.625" style="13" customWidth="1"/>
    <col min="13576" max="13576" width="5.375" style="13" customWidth="1"/>
    <col min="13577" max="13578" width="3.625" style="13" customWidth="1"/>
    <col min="13579" max="13579" width="1.375" style="13" customWidth="1"/>
    <col min="13580" max="13594" width="3.625" style="13" customWidth="1"/>
    <col min="13595" max="13822" width="9" style="13"/>
    <col min="13823" max="13823" width="1.125" style="13" customWidth="1"/>
    <col min="13824" max="13825" width="3.625" style="13" customWidth="1"/>
    <col min="13826" max="13826" width="3.125" style="13" customWidth="1"/>
    <col min="13827" max="13828" width="22.125" style="13" customWidth="1"/>
    <col min="13829" max="13831" width="3.625" style="13" customWidth="1"/>
    <col min="13832" max="13832" width="5.375" style="13" customWidth="1"/>
    <col min="13833" max="13834" width="3.625" style="13" customWidth="1"/>
    <col min="13835" max="13835" width="1.375" style="13" customWidth="1"/>
    <col min="13836" max="13850" width="3.625" style="13" customWidth="1"/>
    <col min="13851" max="14078" width="9" style="13"/>
    <col min="14079" max="14079" width="1.125" style="13" customWidth="1"/>
    <col min="14080" max="14081" width="3.625" style="13" customWidth="1"/>
    <col min="14082" max="14082" width="3.125" style="13" customWidth="1"/>
    <col min="14083" max="14084" width="22.125" style="13" customWidth="1"/>
    <col min="14085" max="14087" width="3.625" style="13" customWidth="1"/>
    <col min="14088" max="14088" width="5.375" style="13" customWidth="1"/>
    <col min="14089" max="14090" width="3.625" style="13" customWidth="1"/>
    <col min="14091" max="14091" width="1.375" style="13" customWidth="1"/>
    <col min="14092" max="14106" width="3.625" style="13" customWidth="1"/>
    <col min="14107" max="14334" width="9" style="13"/>
    <col min="14335" max="14335" width="1.125" style="13" customWidth="1"/>
    <col min="14336" max="14337" width="3.625" style="13" customWidth="1"/>
    <col min="14338" max="14338" width="3.125" style="13" customWidth="1"/>
    <col min="14339" max="14340" width="22.125" style="13" customWidth="1"/>
    <col min="14341" max="14343" width="3.625" style="13" customWidth="1"/>
    <col min="14344" max="14344" width="5.375" style="13" customWidth="1"/>
    <col min="14345" max="14346" width="3.625" style="13" customWidth="1"/>
    <col min="14347" max="14347" width="1.375" style="13" customWidth="1"/>
    <col min="14348" max="14362" width="3.625" style="13" customWidth="1"/>
    <col min="14363" max="14590" width="9" style="13"/>
    <col min="14591" max="14591" width="1.125" style="13" customWidth="1"/>
    <col min="14592" max="14593" width="3.625" style="13" customWidth="1"/>
    <col min="14594" max="14594" width="3.125" style="13" customWidth="1"/>
    <col min="14595" max="14596" width="22.125" style="13" customWidth="1"/>
    <col min="14597" max="14599" width="3.625" style="13" customWidth="1"/>
    <col min="14600" max="14600" width="5.375" style="13" customWidth="1"/>
    <col min="14601" max="14602" width="3.625" style="13" customWidth="1"/>
    <col min="14603" max="14603" width="1.375" style="13" customWidth="1"/>
    <col min="14604" max="14618" width="3.625" style="13" customWidth="1"/>
    <col min="14619" max="14846" width="9" style="13"/>
    <col min="14847" max="14847" width="1.125" style="13" customWidth="1"/>
    <col min="14848" max="14849" width="3.625" style="13" customWidth="1"/>
    <col min="14850" max="14850" width="3.125" style="13" customWidth="1"/>
    <col min="14851" max="14852" width="22.125" style="13" customWidth="1"/>
    <col min="14853" max="14855" width="3.625" style="13" customWidth="1"/>
    <col min="14856" max="14856" width="5.375" style="13" customWidth="1"/>
    <col min="14857" max="14858" width="3.625" style="13" customWidth="1"/>
    <col min="14859" max="14859" width="1.375" style="13" customWidth="1"/>
    <col min="14860" max="14874" width="3.625" style="13" customWidth="1"/>
    <col min="14875" max="15102" width="9" style="13"/>
    <col min="15103" max="15103" width="1.125" style="13" customWidth="1"/>
    <col min="15104" max="15105" width="3.625" style="13" customWidth="1"/>
    <col min="15106" max="15106" width="3.125" style="13" customWidth="1"/>
    <col min="15107" max="15108" width="22.125" style="13" customWidth="1"/>
    <col min="15109" max="15111" width="3.625" style="13" customWidth="1"/>
    <col min="15112" max="15112" width="5.375" style="13" customWidth="1"/>
    <col min="15113" max="15114" width="3.625" style="13" customWidth="1"/>
    <col min="15115" max="15115" width="1.375" style="13" customWidth="1"/>
    <col min="15116" max="15130" width="3.625" style="13" customWidth="1"/>
    <col min="15131" max="15358" width="9" style="13"/>
    <col min="15359" max="15359" width="1.125" style="13" customWidth="1"/>
    <col min="15360" max="15361" width="3.625" style="13" customWidth="1"/>
    <col min="15362" max="15362" width="3.125" style="13" customWidth="1"/>
    <col min="15363" max="15364" width="22.125" style="13" customWidth="1"/>
    <col min="15365" max="15367" width="3.625" style="13" customWidth="1"/>
    <col min="15368" max="15368" width="5.375" style="13" customWidth="1"/>
    <col min="15369" max="15370" width="3.625" style="13" customWidth="1"/>
    <col min="15371" max="15371" width="1.375" style="13" customWidth="1"/>
    <col min="15372" max="15386" width="3.625" style="13" customWidth="1"/>
    <col min="15387" max="15614" width="9" style="13"/>
    <col min="15615" max="15615" width="1.125" style="13" customWidth="1"/>
    <col min="15616" max="15617" width="3.625" style="13" customWidth="1"/>
    <col min="15618" max="15618" width="3.125" style="13" customWidth="1"/>
    <col min="15619" max="15620" width="22.125" style="13" customWidth="1"/>
    <col min="15621" max="15623" width="3.625" style="13" customWidth="1"/>
    <col min="15624" max="15624" width="5.375" style="13" customWidth="1"/>
    <col min="15625" max="15626" width="3.625" style="13" customWidth="1"/>
    <col min="15627" max="15627" width="1.375" style="13" customWidth="1"/>
    <col min="15628" max="15642" width="3.625" style="13" customWidth="1"/>
    <col min="15643" max="15870" width="9" style="13"/>
    <col min="15871" max="15871" width="1.125" style="13" customWidth="1"/>
    <col min="15872" max="15873" width="3.625" style="13" customWidth="1"/>
    <col min="15874" max="15874" width="3.125" style="13" customWidth="1"/>
    <col min="15875" max="15876" width="22.125" style="13" customWidth="1"/>
    <col min="15877" max="15879" width="3.625" style="13" customWidth="1"/>
    <col min="15880" max="15880" width="5.375" style="13" customWidth="1"/>
    <col min="15881" max="15882" width="3.625" style="13" customWidth="1"/>
    <col min="15883" max="15883" width="1.375" style="13" customWidth="1"/>
    <col min="15884" max="15898" width="3.625" style="13" customWidth="1"/>
    <col min="15899" max="16126" width="9" style="13"/>
    <col min="16127" max="16127" width="1.125" style="13" customWidth="1"/>
    <col min="16128" max="16129" width="3.625" style="13" customWidth="1"/>
    <col min="16130" max="16130" width="3.125" style="13" customWidth="1"/>
    <col min="16131" max="16132" width="22.125" style="13" customWidth="1"/>
    <col min="16133" max="16135" width="3.625" style="13" customWidth="1"/>
    <col min="16136" max="16136" width="5.375" style="13" customWidth="1"/>
    <col min="16137" max="16138" width="3.625" style="13" customWidth="1"/>
    <col min="16139" max="16139" width="1.375" style="13" customWidth="1"/>
    <col min="16140" max="16154" width="3.625" style="13" customWidth="1"/>
    <col min="16155" max="16384" width="9" style="13"/>
  </cols>
  <sheetData>
    <row r="1" spans="2:32">
      <c r="B1" s="80" t="s">
        <v>320</v>
      </c>
      <c r="R1" s="80" t="s">
        <v>321</v>
      </c>
    </row>
    <row r="2" spans="2:32" ht="30" customHeight="1"/>
    <row r="3" spans="2:32" ht="25.5" customHeight="1">
      <c r="D3" s="81"/>
      <c r="E3" s="387" t="s">
        <v>322</v>
      </c>
      <c r="F3" s="387"/>
      <c r="G3" s="82"/>
      <c r="H3" s="83"/>
      <c r="I3" s="82"/>
      <c r="J3" s="84">
        <v>10</v>
      </c>
      <c r="K3" s="82"/>
      <c r="L3" s="85"/>
      <c r="S3" s="232">
        <v>1</v>
      </c>
      <c r="T3" s="233" t="s">
        <v>323</v>
      </c>
      <c r="U3" s="234" t="s">
        <v>324</v>
      </c>
      <c r="AA3" s="13" t="str">
        <f>J3&amp;E3</f>
        <v>10一般組合員</v>
      </c>
      <c r="AE3" s="232">
        <v>1</v>
      </c>
      <c r="AF3" s="233" t="s">
        <v>323</v>
      </c>
    </row>
    <row r="4" spans="2:32" ht="26.1" customHeight="1">
      <c r="D4" s="86"/>
      <c r="E4" s="384" t="s">
        <v>325</v>
      </c>
      <c r="F4" s="384"/>
      <c r="G4" s="87"/>
      <c r="H4" s="88"/>
      <c r="I4" s="87"/>
      <c r="J4" s="89">
        <v>11</v>
      </c>
      <c r="K4" s="87"/>
      <c r="L4" s="90"/>
      <c r="R4" s="91"/>
      <c r="S4" s="287">
        <v>2</v>
      </c>
      <c r="T4" s="235" t="s">
        <v>326</v>
      </c>
      <c r="U4" s="236" t="s">
        <v>327</v>
      </c>
      <c r="AA4" s="13" t="str">
        <f t="shared" ref="AA4:AA34" si="0">J4&amp;E4</f>
        <v>11特別職</v>
      </c>
      <c r="AE4" s="287">
        <v>2</v>
      </c>
      <c r="AF4" s="235" t="s">
        <v>326</v>
      </c>
    </row>
    <row r="5" spans="2:32" ht="26.1" customHeight="1">
      <c r="D5" s="86"/>
      <c r="E5" s="384" t="s">
        <v>328</v>
      </c>
      <c r="F5" s="384"/>
      <c r="G5" s="87"/>
      <c r="H5" s="88"/>
      <c r="I5" s="87"/>
      <c r="J5" s="89">
        <v>13</v>
      </c>
      <c r="K5" s="87"/>
      <c r="L5" s="90"/>
      <c r="S5" s="287">
        <v>3</v>
      </c>
      <c r="T5" s="235" t="s">
        <v>329</v>
      </c>
      <c r="U5" s="236" t="s">
        <v>329</v>
      </c>
      <c r="AA5" s="13" t="str">
        <f t="shared" si="0"/>
        <v>13臨時職員</v>
      </c>
      <c r="AE5" s="287">
        <v>3</v>
      </c>
      <c r="AF5" s="235" t="s">
        <v>329</v>
      </c>
    </row>
    <row r="6" spans="2:32" ht="26.1" customHeight="1">
      <c r="D6" s="92"/>
      <c r="E6" s="384" t="s">
        <v>330</v>
      </c>
      <c r="F6" s="384"/>
      <c r="G6" s="87"/>
      <c r="H6" s="88"/>
      <c r="I6" s="87"/>
      <c r="J6" s="89">
        <v>15</v>
      </c>
      <c r="K6" s="87"/>
      <c r="L6" s="93"/>
      <c r="S6" s="287">
        <v>4</v>
      </c>
      <c r="T6" s="235" t="s">
        <v>331</v>
      </c>
      <c r="U6" s="236" t="s">
        <v>332</v>
      </c>
      <c r="AA6" s="13" t="str">
        <f t="shared" si="0"/>
        <v>15労組専従者</v>
      </c>
      <c r="AE6" s="287">
        <v>4</v>
      </c>
      <c r="AF6" s="235" t="s">
        <v>331</v>
      </c>
    </row>
    <row r="7" spans="2:32" ht="26.1" customHeight="1">
      <c r="D7" s="92"/>
      <c r="E7" s="384" t="s">
        <v>333</v>
      </c>
      <c r="F7" s="384"/>
      <c r="G7" s="87"/>
      <c r="H7" s="88"/>
      <c r="I7" s="87"/>
      <c r="J7" s="89">
        <v>20</v>
      </c>
      <c r="K7" s="87"/>
      <c r="L7" s="90"/>
      <c r="S7" s="287">
        <v>5</v>
      </c>
      <c r="T7" s="235" t="s">
        <v>334</v>
      </c>
      <c r="U7" s="236" t="s">
        <v>335</v>
      </c>
      <c r="AA7" s="13" t="str">
        <f t="shared" si="0"/>
        <v>20市町村長組合員</v>
      </c>
      <c r="AE7" s="287">
        <v>5</v>
      </c>
      <c r="AF7" s="235" t="s">
        <v>334</v>
      </c>
    </row>
    <row r="8" spans="2:32" ht="26.1" customHeight="1">
      <c r="D8" s="92"/>
      <c r="E8" s="384" t="s">
        <v>336</v>
      </c>
      <c r="F8" s="384"/>
      <c r="G8" s="87"/>
      <c r="H8" s="88"/>
      <c r="I8" s="87"/>
      <c r="J8" s="89">
        <v>30</v>
      </c>
      <c r="K8" s="87"/>
      <c r="L8" s="93"/>
      <c r="S8" s="383">
        <v>6</v>
      </c>
      <c r="T8" s="237" t="s">
        <v>337</v>
      </c>
      <c r="U8" s="240" t="s">
        <v>338</v>
      </c>
      <c r="AA8" s="13" t="str">
        <f t="shared" si="0"/>
        <v>30特定消防組合員</v>
      </c>
      <c r="AE8" s="287">
        <v>6</v>
      </c>
      <c r="AF8" s="237" t="s">
        <v>337</v>
      </c>
    </row>
    <row r="9" spans="2:32" ht="26.1" customHeight="1">
      <c r="D9" s="92"/>
      <c r="E9" s="386" t="s">
        <v>437</v>
      </c>
      <c r="F9" s="386"/>
      <c r="G9" s="293"/>
      <c r="H9" s="294"/>
      <c r="I9" s="293"/>
      <c r="J9" s="295">
        <v>41</v>
      </c>
      <c r="K9" s="87"/>
      <c r="L9" s="93"/>
      <c r="S9" s="383"/>
      <c r="T9" s="239"/>
      <c r="U9" s="243" t="s">
        <v>339</v>
      </c>
      <c r="AA9" s="13" t="str">
        <f t="shared" si="0"/>
        <v>41短期組合員</v>
      </c>
      <c r="AE9" s="287">
        <v>7</v>
      </c>
      <c r="AF9" s="235" t="s">
        <v>341</v>
      </c>
    </row>
    <row r="10" spans="2:32" ht="26.1" customHeight="1">
      <c r="D10" s="92"/>
      <c r="E10" s="386" t="s">
        <v>438</v>
      </c>
      <c r="F10" s="386"/>
      <c r="G10" s="293"/>
      <c r="H10" s="294"/>
      <c r="I10" s="293"/>
      <c r="J10" s="295">
        <v>42</v>
      </c>
      <c r="K10" s="87"/>
      <c r="L10" s="93"/>
      <c r="S10" s="287">
        <v>7</v>
      </c>
      <c r="T10" s="235" t="s">
        <v>341</v>
      </c>
      <c r="U10" s="236" t="s">
        <v>342</v>
      </c>
      <c r="AA10" s="13" t="str">
        <f t="shared" si="0"/>
        <v>42短期船員組合員</v>
      </c>
      <c r="AE10" s="287">
        <v>8</v>
      </c>
      <c r="AF10" s="237" t="s">
        <v>445</v>
      </c>
    </row>
    <row r="11" spans="2:32" ht="26.1" customHeight="1">
      <c r="D11" s="92"/>
      <c r="E11" s="386" t="s">
        <v>439</v>
      </c>
      <c r="F11" s="386"/>
      <c r="G11" s="293"/>
      <c r="H11" s="294"/>
      <c r="I11" s="293"/>
      <c r="J11" s="295">
        <v>47</v>
      </c>
      <c r="K11" s="87"/>
      <c r="L11" s="93"/>
      <c r="S11" s="383">
        <v>8</v>
      </c>
      <c r="T11" s="237" t="s">
        <v>344</v>
      </c>
      <c r="U11" s="240" t="s">
        <v>345</v>
      </c>
      <c r="AA11" s="13" t="str">
        <f t="shared" si="0"/>
        <v>47後期高齢者適用者（短期）</v>
      </c>
      <c r="AE11" s="287">
        <v>9</v>
      </c>
      <c r="AF11" s="235" t="s">
        <v>352</v>
      </c>
    </row>
    <row r="12" spans="2:32" ht="26.1" customHeight="1">
      <c r="D12" s="92"/>
      <c r="E12" s="386" t="s">
        <v>440</v>
      </c>
      <c r="F12" s="386"/>
      <c r="G12" s="293"/>
      <c r="H12" s="294"/>
      <c r="I12" s="293"/>
      <c r="J12" s="295">
        <v>48</v>
      </c>
      <c r="K12" s="87"/>
      <c r="L12" s="93"/>
      <c r="S12" s="383"/>
      <c r="T12" s="238" t="s">
        <v>347</v>
      </c>
      <c r="U12" s="241" t="s">
        <v>348</v>
      </c>
      <c r="AA12" s="13" t="str">
        <f t="shared" si="0"/>
        <v>48後期高齢者適用者（短期船員）</v>
      </c>
      <c r="AE12" s="287">
        <v>10</v>
      </c>
      <c r="AF12" s="235" t="s">
        <v>355</v>
      </c>
    </row>
    <row r="13" spans="2:32" ht="26.1" customHeight="1">
      <c r="D13" s="92"/>
      <c r="E13" s="384" t="s">
        <v>340</v>
      </c>
      <c r="F13" s="384"/>
      <c r="G13" s="87"/>
      <c r="H13" s="88"/>
      <c r="I13" s="87"/>
      <c r="J13" s="89">
        <v>50</v>
      </c>
      <c r="K13" s="87"/>
      <c r="L13" s="93"/>
      <c r="S13" s="383"/>
      <c r="T13" s="242"/>
      <c r="U13" s="243" t="s">
        <v>350</v>
      </c>
      <c r="AA13" s="13" t="str">
        <f t="shared" si="0"/>
        <v>50任意継続組合員</v>
      </c>
      <c r="AE13" s="278">
        <v>11</v>
      </c>
      <c r="AF13" s="237" t="s">
        <v>358</v>
      </c>
    </row>
    <row r="14" spans="2:32" ht="26.1" customHeight="1">
      <c r="D14" s="92"/>
      <c r="E14" s="384" t="s">
        <v>343</v>
      </c>
      <c r="F14" s="384"/>
      <c r="G14" s="87"/>
      <c r="H14" s="88"/>
      <c r="I14" s="87"/>
      <c r="J14" s="89">
        <v>60</v>
      </c>
      <c r="K14" s="87"/>
      <c r="L14" s="93"/>
      <c r="N14" s="94"/>
      <c r="O14" s="95"/>
      <c r="S14" s="287">
        <v>9</v>
      </c>
      <c r="T14" s="235" t="s">
        <v>352</v>
      </c>
      <c r="U14" s="236" t="s">
        <v>353</v>
      </c>
      <c r="AA14" s="13" t="str">
        <f t="shared" si="0"/>
        <v>60船員組合員</v>
      </c>
      <c r="AE14" s="287">
        <v>51</v>
      </c>
      <c r="AF14" s="235" t="s">
        <v>362</v>
      </c>
    </row>
    <row r="15" spans="2:32" ht="26.1" customHeight="1">
      <c r="D15" s="92"/>
      <c r="E15" s="384" t="s">
        <v>346</v>
      </c>
      <c r="F15" s="384"/>
      <c r="G15" s="87"/>
      <c r="H15" s="88"/>
      <c r="I15" s="87"/>
      <c r="J15" s="89">
        <v>70</v>
      </c>
      <c r="K15" s="87"/>
      <c r="L15" s="93"/>
      <c r="N15" s="101"/>
      <c r="O15" s="95"/>
      <c r="S15" s="287">
        <v>10</v>
      </c>
      <c r="T15" s="235" t="s">
        <v>355</v>
      </c>
      <c r="U15" s="236" t="s">
        <v>356</v>
      </c>
      <c r="AA15" s="13" t="str">
        <f t="shared" si="0"/>
        <v>70継続長期組合員</v>
      </c>
      <c r="AE15" s="287">
        <v>52</v>
      </c>
      <c r="AF15" s="235" t="s">
        <v>365</v>
      </c>
    </row>
    <row r="16" spans="2:32" ht="26.1" customHeight="1">
      <c r="D16" s="92"/>
      <c r="E16" s="384" t="s">
        <v>349</v>
      </c>
      <c r="F16" s="384"/>
      <c r="G16" s="87"/>
      <c r="H16" s="88"/>
      <c r="I16" s="87"/>
      <c r="J16" s="89">
        <v>71</v>
      </c>
      <c r="K16" s="87"/>
      <c r="L16" s="93"/>
      <c r="N16" s="101"/>
      <c r="O16" s="95"/>
      <c r="S16" s="278">
        <v>11</v>
      </c>
      <c r="T16" s="237" t="s">
        <v>358</v>
      </c>
      <c r="U16" s="240" t="s">
        <v>359</v>
      </c>
      <c r="AA16" s="13" t="str">
        <f t="shared" si="0"/>
        <v>71特例継続組合員</v>
      </c>
      <c r="AE16" s="278">
        <v>53</v>
      </c>
      <c r="AF16" s="237" t="s">
        <v>368</v>
      </c>
    </row>
    <row r="17" spans="4:32" ht="25.5" customHeight="1">
      <c r="D17" s="92"/>
      <c r="E17" s="384" t="s">
        <v>351</v>
      </c>
      <c r="F17" s="384"/>
      <c r="G17" s="87"/>
      <c r="H17" s="88"/>
      <c r="I17" s="87"/>
      <c r="J17" s="89">
        <v>72</v>
      </c>
      <c r="K17" s="87"/>
      <c r="L17" s="90"/>
      <c r="N17" s="101"/>
      <c r="O17" s="95"/>
      <c r="S17" s="287">
        <v>51</v>
      </c>
      <c r="T17" s="235" t="s">
        <v>362</v>
      </c>
      <c r="U17" s="236" t="s">
        <v>363</v>
      </c>
      <c r="AA17" s="13" t="str">
        <f t="shared" si="0"/>
        <v>72船員特別組合員</v>
      </c>
      <c r="AE17" s="320">
        <v>54</v>
      </c>
      <c r="AF17" s="321" t="s">
        <v>443</v>
      </c>
    </row>
    <row r="18" spans="4:32" s="110" customFormat="1" ht="25.5" customHeight="1">
      <c r="D18" s="96"/>
      <c r="E18" s="384" t="s">
        <v>354</v>
      </c>
      <c r="F18" s="384"/>
      <c r="G18" s="97"/>
      <c r="H18" s="98"/>
      <c r="I18" s="97"/>
      <c r="J18" s="99">
        <v>74</v>
      </c>
      <c r="K18" s="97"/>
      <c r="L18" s="100"/>
      <c r="N18" s="111"/>
      <c r="O18" s="112"/>
      <c r="S18" s="287">
        <v>52</v>
      </c>
      <c r="T18" s="235" t="s">
        <v>365</v>
      </c>
      <c r="U18" s="236" t="s">
        <v>366</v>
      </c>
      <c r="AA18" s="13" t="str">
        <f t="shared" si="0"/>
        <v>74在職派遣組合員</v>
      </c>
    </row>
    <row r="19" spans="4:32" s="110" customFormat="1" ht="26.1" customHeight="1">
      <c r="D19" s="55"/>
      <c r="E19" s="385" t="s">
        <v>357</v>
      </c>
      <c r="F19" s="385"/>
      <c r="G19" s="13"/>
      <c r="H19" s="22"/>
      <c r="I19" s="13"/>
      <c r="J19" s="102">
        <v>75</v>
      </c>
      <c r="K19" s="13"/>
      <c r="L19" s="59"/>
      <c r="N19" s="111"/>
      <c r="O19" s="112"/>
      <c r="S19" s="278">
        <v>53</v>
      </c>
      <c r="T19" s="237" t="s">
        <v>368</v>
      </c>
      <c r="U19" s="240" t="s">
        <v>369</v>
      </c>
      <c r="AA19" s="13" t="str">
        <f t="shared" si="0"/>
        <v>75退職派遣組合員</v>
      </c>
    </row>
    <row r="20" spans="4:32" s="110" customFormat="1" ht="26.1" customHeight="1">
      <c r="D20" s="103"/>
      <c r="E20" s="104" t="s">
        <v>360</v>
      </c>
      <c r="F20" s="104" t="s">
        <v>361</v>
      </c>
      <c r="G20" s="82"/>
      <c r="H20" s="83"/>
      <c r="I20" s="82"/>
      <c r="J20" s="84">
        <v>16</v>
      </c>
      <c r="K20" s="105"/>
      <c r="L20" s="106"/>
      <c r="N20" s="111"/>
      <c r="O20" s="112"/>
      <c r="S20" s="320">
        <v>54</v>
      </c>
      <c r="T20" s="321" t="s">
        <v>443</v>
      </c>
      <c r="U20" s="322" t="s">
        <v>444</v>
      </c>
      <c r="AA20" s="13" t="str">
        <f t="shared" si="0"/>
        <v>1670歳以上組合員</v>
      </c>
      <c r="AE20" s="13"/>
      <c r="AF20" s="13"/>
    </row>
    <row r="21" spans="4:32" s="110" customFormat="1" ht="25.5" customHeight="1">
      <c r="D21" s="107"/>
      <c r="E21" s="288" t="s">
        <v>360</v>
      </c>
      <c r="F21" s="288" t="s">
        <v>364</v>
      </c>
      <c r="G21" s="87"/>
      <c r="H21" s="88"/>
      <c r="I21" s="87"/>
      <c r="J21" s="89">
        <v>18</v>
      </c>
      <c r="K21" s="108"/>
      <c r="L21" s="109"/>
      <c r="N21" s="111"/>
      <c r="O21" s="112"/>
      <c r="AA21" s="13" t="str">
        <f t="shared" si="0"/>
        <v>1870歳以上組合員</v>
      </c>
      <c r="AE21" s="13"/>
      <c r="AF21" s="13"/>
    </row>
    <row r="22" spans="4:32" s="110" customFormat="1" ht="25.5" customHeight="1">
      <c r="D22" s="107"/>
      <c r="E22" s="288" t="s">
        <v>360</v>
      </c>
      <c r="F22" s="288" t="s">
        <v>367</v>
      </c>
      <c r="G22" s="87"/>
      <c r="H22" s="88"/>
      <c r="I22" s="87"/>
      <c r="J22" s="89">
        <v>26</v>
      </c>
      <c r="K22" s="108"/>
      <c r="L22" s="109"/>
      <c r="N22" s="111"/>
      <c r="O22" s="112"/>
      <c r="AA22" s="13" t="str">
        <f t="shared" si="0"/>
        <v>2670歳以上組合員</v>
      </c>
      <c r="AE22" s="13"/>
      <c r="AF22" s="13"/>
    </row>
    <row r="23" spans="4:32" ht="26.1" customHeight="1">
      <c r="D23" s="107"/>
      <c r="E23" s="288" t="s">
        <v>360</v>
      </c>
      <c r="F23" s="288" t="s">
        <v>370</v>
      </c>
      <c r="G23" s="87"/>
      <c r="H23" s="88"/>
      <c r="I23" s="87"/>
      <c r="J23" s="89">
        <v>36</v>
      </c>
      <c r="K23" s="108"/>
      <c r="L23" s="109"/>
      <c r="N23" s="101"/>
      <c r="O23" s="95"/>
      <c r="AA23" s="13" t="str">
        <f t="shared" si="0"/>
        <v>3670歳以上組合員</v>
      </c>
      <c r="AE23" s="110"/>
      <c r="AF23" s="110"/>
    </row>
    <row r="24" spans="4:32" ht="26.1" customHeight="1">
      <c r="D24" s="107"/>
      <c r="E24" s="288" t="s">
        <v>360</v>
      </c>
      <c r="F24" s="288" t="s">
        <v>371</v>
      </c>
      <c r="G24" s="87"/>
      <c r="H24" s="88"/>
      <c r="I24" s="87"/>
      <c r="J24" s="89">
        <v>66</v>
      </c>
      <c r="K24" s="108"/>
      <c r="L24" s="109"/>
      <c r="N24" s="101"/>
      <c r="O24" s="95"/>
      <c r="AA24" s="13" t="str">
        <f t="shared" si="0"/>
        <v>6670歳以上組合員</v>
      </c>
      <c r="AE24" s="110"/>
      <c r="AF24" s="110"/>
    </row>
    <row r="25" spans="4:32" ht="25.5" customHeight="1">
      <c r="D25" s="107"/>
      <c r="E25" s="288" t="s">
        <v>360</v>
      </c>
      <c r="F25" s="288" t="s">
        <v>372</v>
      </c>
      <c r="G25" s="87"/>
      <c r="H25" s="88"/>
      <c r="I25" s="87"/>
      <c r="J25" s="89">
        <v>68</v>
      </c>
      <c r="K25" s="108"/>
      <c r="L25" s="109"/>
      <c r="N25" s="101"/>
      <c r="O25" s="95"/>
      <c r="AA25" s="13" t="str">
        <f t="shared" si="0"/>
        <v>6870歳以上組合員</v>
      </c>
      <c r="AE25" s="110"/>
      <c r="AF25" s="110"/>
    </row>
    <row r="26" spans="4:32" s="110" customFormat="1" ht="25.5" customHeight="1">
      <c r="D26" s="113"/>
      <c r="E26" s="288" t="s">
        <v>360</v>
      </c>
      <c r="F26" s="288" t="s">
        <v>373</v>
      </c>
      <c r="G26" s="87"/>
      <c r="H26" s="88"/>
      <c r="I26" s="87"/>
      <c r="J26" s="89">
        <v>76</v>
      </c>
      <c r="K26" s="114"/>
      <c r="L26" s="115"/>
      <c r="N26" s="111"/>
      <c r="O26" s="112"/>
      <c r="AA26" s="13" t="str">
        <f t="shared" si="0"/>
        <v>7670歳以上組合員</v>
      </c>
    </row>
    <row r="27" spans="4:32" s="110" customFormat="1" ht="26.1" customHeight="1">
      <c r="D27" s="113"/>
      <c r="E27" s="288" t="s">
        <v>360</v>
      </c>
      <c r="F27" s="116" t="s">
        <v>374</v>
      </c>
      <c r="G27" s="87"/>
      <c r="H27" s="88"/>
      <c r="I27" s="87"/>
      <c r="J27" s="89">
        <v>77</v>
      </c>
      <c r="K27" s="114"/>
      <c r="L27" s="115"/>
      <c r="N27" s="111"/>
      <c r="O27" s="112"/>
      <c r="AA27" s="13" t="str">
        <f t="shared" si="0"/>
        <v>7770歳以上組合員</v>
      </c>
    </row>
    <row r="28" spans="4:32" s="110" customFormat="1" ht="25.5" customHeight="1">
      <c r="D28" s="117"/>
      <c r="E28" s="118" t="s">
        <v>375</v>
      </c>
      <c r="F28" s="118" t="s">
        <v>376</v>
      </c>
      <c r="G28" s="13"/>
      <c r="H28" s="22"/>
      <c r="I28" s="13"/>
      <c r="J28" s="102">
        <v>17</v>
      </c>
      <c r="K28" s="119"/>
      <c r="L28" s="120"/>
      <c r="N28" s="111"/>
      <c r="O28" s="112"/>
      <c r="AA28" s="13" t="str">
        <f t="shared" si="0"/>
        <v>17後期高齢適用者</v>
      </c>
      <c r="AE28" s="13"/>
      <c r="AF28" s="13"/>
    </row>
    <row r="29" spans="4:32" s="110" customFormat="1" ht="25.5" customHeight="1">
      <c r="D29" s="107"/>
      <c r="E29" s="116" t="s">
        <v>375</v>
      </c>
      <c r="F29" s="116" t="s">
        <v>377</v>
      </c>
      <c r="G29" s="87"/>
      <c r="H29" s="88"/>
      <c r="I29" s="87"/>
      <c r="J29" s="89">
        <v>19</v>
      </c>
      <c r="K29" s="108"/>
      <c r="L29" s="109"/>
      <c r="N29" s="111"/>
      <c r="O29" s="112"/>
      <c r="AA29" s="13" t="str">
        <f t="shared" si="0"/>
        <v>19後期高齢適用者</v>
      </c>
      <c r="AE29" s="13"/>
      <c r="AF29" s="13"/>
    </row>
    <row r="30" spans="4:32" s="110" customFormat="1" ht="25.5" customHeight="1">
      <c r="D30" s="107"/>
      <c r="E30" s="116" t="s">
        <v>375</v>
      </c>
      <c r="F30" s="116" t="s">
        <v>378</v>
      </c>
      <c r="G30" s="87"/>
      <c r="H30" s="88"/>
      <c r="I30" s="87"/>
      <c r="J30" s="89">
        <v>27</v>
      </c>
      <c r="K30" s="108"/>
      <c r="L30" s="109"/>
      <c r="N30" s="111"/>
      <c r="O30" s="112"/>
      <c r="AA30" s="13" t="str">
        <f t="shared" si="0"/>
        <v>27後期高齢適用者</v>
      </c>
      <c r="AE30" s="13"/>
      <c r="AF30" s="13"/>
    </row>
    <row r="31" spans="4:32" ht="26.1" customHeight="1">
      <c r="D31" s="107"/>
      <c r="E31" s="116" t="s">
        <v>375</v>
      </c>
      <c r="F31" s="116" t="s">
        <v>379</v>
      </c>
      <c r="G31" s="87"/>
      <c r="H31" s="88"/>
      <c r="I31" s="87"/>
      <c r="J31" s="89">
        <v>37</v>
      </c>
      <c r="K31" s="108"/>
      <c r="L31" s="109"/>
      <c r="N31" s="101"/>
      <c r="O31" s="95"/>
      <c r="AA31" s="13" t="str">
        <f t="shared" si="0"/>
        <v>37後期高齢適用者</v>
      </c>
    </row>
    <row r="32" spans="4:32" ht="26.1" customHeight="1">
      <c r="D32" s="107"/>
      <c r="E32" s="116" t="s">
        <v>380</v>
      </c>
      <c r="F32" s="116" t="s">
        <v>381</v>
      </c>
      <c r="G32" s="87"/>
      <c r="H32" s="88"/>
      <c r="I32" s="87"/>
      <c r="J32" s="89">
        <v>67</v>
      </c>
      <c r="K32" s="108"/>
      <c r="L32" s="109"/>
      <c r="N32" s="101"/>
      <c r="O32" s="95"/>
      <c r="AA32" s="13" t="str">
        <f t="shared" si="0"/>
        <v>67後期高齢適用者　</v>
      </c>
    </row>
    <row r="33" spans="2:27">
      <c r="D33" s="107"/>
      <c r="E33" s="116" t="s">
        <v>375</v>
      </c>
      <c r="F33" s="116" t="s">
        <v>382</v>
      </c>
      <c r="G33" s="87"/>
      <c r="H33" s="88"/>
      <c r="I33" s="87"/>
      <c r="J33" s="89">
        <v>69</v>
      </c>
      <c r="K33" s="108"/>
      <c r="L33" s="109"/>
      <c r="AA33" s="13" t="str">
        <f t="shared" si="0"/>
        <v>69後期高齢適用者</v>
      </c>
    </row>
    <row r="34" spans="2:27">
      <c r="D34" s="121"/>
      <c r="E34" s="122" t="s">
        <v>383</v>
      </c>
      <c r="F34" s="122" t="s">
        <v>384</v>
      </c>
      <c r="G34" s="97"/>
      <c r="H34" s="98"/>
      <c r="I34" s="97"/>
      <c r="J34" s="99">
        <v>78</v>
      </c>
      <c r="K34" s="123"/>
      <c r="L34" s="124"/>
      <c r="AA34" s="13" t="str">
        <f t="shared" si="0"/>
        <v>78後期高齢適用者</v>
      </c>
    </row>
    <row r="35" spans="2:27">
      <c r="B35" s="132"/>
      <c r="D35" s="125"/>
      <c r="E35" s="126" t="s">
        <v>375</v>
      </c>
      <c r="F35" s="126" t="s">
        <v>385</v>
      </c>
      <c r="G35" s="127"/>
      <c r="H35" s="128"/>
      <c r="I35" s="127"/>
      <c r="J35" s="129">
        <v>79</v>
      </c>
      <c r="K35" s="130"/>
      <c r="L35" s="131"/>
      <c r="AA35" s="13" t="str">
        <f>J35&amp;E35</f>
        <v>79後期高齢適用者</v>
      </c>
    </row>
    <row r="53" spans="5:6" ht="24">
      <c r="E53" s="133"/>
      <c r="F53" s="133"/>
    </row>
  </sheetData>
  <customSheetViews>
    <customSheetView guid="{6182E71F-ADEF-4B9F-A50F-F75EAA71BE32}" scale="70">
      <selection activeCell="AA3" sqref="AA3:AA35"/>
      <pageMargins left="0.78740157480314965" right="0.59055118110236227" top="0.59055118110236227" bottom="0.59055118110236227" header="0.51181102362204722" footer="0.51181102362204722"/>
      <pageSetup paperSize="9" scale="85" orientation="portrait" r:id="rId1"/>
      <headerFooter alignWithMargins="0">
        <oddFooter>&amp;C&amp;10－ &amp;P －</oddFooter>
      </headerFooter>
    </customSheetView>
  </customSheetViews>
  <mergeCells count="19">
    <mergeCell ref="E3:F3"/>
    <mergeCell ref="E4:F4"/>
    <mergeCell ref="E5:F5"/>
    <mergeCell ref="E6:F6"/>
    <mergeCell ref="E7:F7"/>
    <mergeCell ref="S8:S9"/>
    <mergeCell ref="S11:S13"/>
    <mergeCell ref="E18:F18"/>
    <mergeCell ref="E19:F19"/>
    <mergeCell ref="E12:F12"/>
    <mergeCell ref="E13:F13"/>
    <mergeCell ref="E14:F14"/>
    <mergeCell ref="E15:F15"/>
    <mergeCell ref="E16:F16"/>
    <mergeCell ref="E17:F17"/>
    <mergeCell ref="E8:F8"/>
    <mergeCell ref="E11:F11"/>
    <mergeCell ref="E9:F9"/>
    <mergeCell ref="E10:F10"/>
  </mergeCells>
  <phoneticPr fontId="1"/>
  <pageMargins left="0.78740157480314965" right="0.59055118110236227" top="0.59055118110236227" bottom="0.59055118110236227" header="0.51181102362204722" footer="0.51181102362204722"/>
  <pageSetup paperSize="9" scale="85" orientation="portrait" r:id="rId2"/>
  <headerFooter alignWithMargins="0">
    <oddFooter>&amp;C&amp;10－ &amp;P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1:M86"/>
  <sheetViews>
    <sheetView showGridLines="0" showRowColHeaders="0" zoomScale="75" zoomScaleNormal="75" zoomScaleSheetLayoutView="75" workbookViewId="0">
      <selection activeCell="M10" sqref="M10:N14"/>
    </sheetView>
  </sheetViews>
  <sheetFormatPr defaultRowHeight="14.25"/>
  <cols>
    <col min="1" max="1" width="2.125" style="13" customWidth="1"/>
    <col min="2" max="2" width="3.125" style="13" customWidth="1"/>
    <col min="3" max="3" width="5.125" style="13" bestFit="1" customWidth="1"/>
    <col min="4" max="4" width="11.125" style="13" customWidth="1"/>
    <col min="5" max="5" width="5.125" style="13" bestFit="1" customWidth="1"/>
    <col min="6" max="6" width="11.125" style="13" bestFit="1" customWidth="1"/>
    <col min="7" max="256" width="9" style="13"/>
    <col min="257" max="257" width="2.125" style="13" customWidth="1"/>
    <col min="258" max="258" width="3.125" style="13" customWidth="1"/>
    <col min="259" max="259" width="5.125" style="13" bestFit="1" customWidth="1"/>
    <col min="260" max="260" width="11.125" style="13" customWidth="1"/>
    <col min="261" max="261" width="5.125" style="13" bestFit="1" customWidth="1"/>
    <col min="262" max="262" width="11.125" style="13" bestFit="1" customWidth="1"/>
    <col min="263" max="512" width="9" style="13"/>
    <col min="513" max="513" width="2.125" style="13" customWidth="1"/>
    <col min="514" max="514" width="3.125" style="13" customWidth="1"/>
    <col min="515" max="515" width="5.125" style="13" bestFit="1" customWidth="1"/>
    <col min="516" max="516" width="11.125" style="13" customWidth="1"/>
    <col min="517" max="517" width="5.125" style="13" bestFit="1" customWidth="1"/>
    <col min="518" max="518" width="11.125" style="13" bestFit="1" customWidth="1"/>
    <col min="519" max="768" width="9" style="13"/>
    <col min="769" max="769" width="2.125" style="13" customWidth="1"/>
    <col min="770" max="770" width="3.125" style="13" customWidth="1"/>
    <col min="771" max="771" width="5.125" style="13" bestFit="1" customWidth="1"/>
    <col min="772" max="772" width="11.125" style="13" customWidth="1"/>
    <col min="773" max="773" width="5.125" style="13" bestFit="1" customWidth="1"/>
    <col min="774" max="774" width="11.125" style="13" bestFit="1" customWidth="1"/>
    <col min="775" max="1024" width="9" style="13"/>
    <col min="1025" max="1025" width="2.125" style="13" customWidth="1"/>
    <col min="1026" max="1026" width="3.125" style="13" customWidth="1"/>
    <col min="1027" max="1027" width="5.125" style="13" bestFit="1" customWidth="1"/>
    <col min="1028" max="1028" width="11.125" style="13" customWidth="1"/>
    <col min="1029" max="1029" width="5.125" style="13" bestFit="1" customWidth="1"/>
    <col min="1030" max="1030" width="11.125" style="13" bestFit="1" customWidth="1"/>
    <col min="1031" max="1280" width="9" style="13"/>
    <col min="1281" max="1281" width="2.125" style="13" customWidth="1"/>
    <col min="1282" max="1282" width="3.125" style="13" customWidth="1"/>
    <col min="1283" max="1283" width="5.125" style="13" bestFit="1" customWidth="1"/>
    <col min="1284" max="1284" width="11.125" style="13" customWidth="1"/>
    <col min="1285" max="1285" width="5.125" style="13" bestFit="1" customWidth="1"/>
    <col min="1286" max="1286" width="11.125" style="13" bestFit="1" customWidth="1"/>
    <col min="1287" max="1536" width="9" style="13"/>
    <col min="1537" max="1537" width="2.125" style="13" customWidth="1"/>
    <col min="1538" max="1538" width="3.125" style="13" customWidth="1"/>
    <col min="1539" max="1539" width="5.125" style="13" bestFit="1" customWidth="1"/>
    <col min="1540" max="1540" width="11.125" style="13" customWidth="1"/>
    <col min="1541" max="1541" width="5.125" style="13" bestFit="1" customWidth="1"/>
    <col min="1542" max="1542" width="11.125" style="13" bestFit="1" customWidth="1"/>
    <col min="1543" max="1792" width="9" style="13"/>
    <col min="1793" max="1793" width="2.125" style="13" customWidth="1"/>
    <col min="1794" max="1794" width="3.125" style="13" customWidth="1"/>
    <col min="1795" max="1795" width="5.125" style="13" bestFit="1" customWidth="1"/>
    <col min="1796" max="1796" width="11.125" style="13" customWidth="1"/>
    <col min="1797" max="1797" width="5.125" style="13" bestFit="1" customWidth="1"/>
    <col min="1798" max="1798" width="11.125" style="13" bestFit="1" customWidth="1"/>
    <col min="1799" max="2048" width="9" style="13"/>
    <col min="2049" max="2049" width="2.125" style="13" customWidth="1"/>
    <col min="2050" max="2050" width="3.125" style="13" customWidth="1"/>
    <col min="2051" max="2051" width="5.125" style="13" bestFit="1" customWidth="1"/>
    <col min="2052" max="2052" width="11.125" style="13" customWidth="1"/>
    <col min="2053" max="2053" width="5.125" style="13" bestFit="1" customWidth="1"/>
    <col min="2054" max="2054" width="11.125" style="13" bestFit="1" customWidth="1"/>
    <col min="2055" max="2304" width="9" style="13"/>
    <col min="2305" max="2305" width="2.125" style="13" customWidth="1"/>
    <col min="2306" max="2306" width="3.125" style="13" customWidth="1"/>
    <col min="2307" max="2307" width="5.125" style="13" bestFit="1" customWidth="1"/>
    <col min="2308" max="2308" width="11.125" style="13" customWidth="1"/>
    <col min="2309" max="2309" width="5.125" style="13" bestFit="1" customWidth="1"/>
    <col min="2310" max="2310" width="11.125" style="13" bestFit="1" customWidth="1"/>
    <col min="2311" max="2560" width="9" style="13"/>
    <col min="2561" max="2561" width="2.125" style="13" customWidth="1"/>
    <col min="2562" max="2562" width="3.125" style="13" customWidth="1"/>
    <col min="2563" max="2563" width="5.125" style="13" bestFit="1" customWidth="1"/>
    <col min="2564" max="2564" width="11.125" style="13" customWidth="1"/>
    <col min="2565" max="2565" width="5.125" style="13" bestFit="1" customWidth="1"/>
    <col min="2566" max="2566" width="11.125" style="13" bestFit="1" customWidth="1"/>
    <col min="2567" max="2816" width="9" style="13"/>
    <col min="2817" max="2817" width="2.125" style="13" customWidth="1"/>
    <col min="2818" max="2818" width="3.125" style="13" customWidth="1"/>
    <col min="2819" max="2819" width="5.125" style="13" bestFit="1" customWidth="1"/>
    <col min="2820" max="2820" width="11.125" style="13" customWidth="1"/>
    <col min="2821" max="2821" width="5.125" style="13" bestFit="1" customWidth="1"/>
    <col min="2822" max="2822" width="11.125" style="13" bestFit="1" customWidth="1"/>
    <col min="2823" max="3072" width="9" style="13"/>
    <col min="3073" max="3073" width="2.125" style="13" customWidth="1"/>
    <col min="3074" max="3074" width="3.125" style="13" customWidth="1"/>
    <col min="3075" max="3075" width="5.125" style="13" bestFit="1" customWidth="1"/>
    <col min="3076" max="3076" width="11.125" style="13" customWidth="1"/>
    <col min="3077" max="3077" width="5.125" style="13" bestFit="1" customWidth="1"/>
    <col min="3078" max="3078" width="11.125" style="13" bestFit="1" customWidth="1"/>
    <col min="3079" max="3328" width="9" style="13"/>
    <col min="3329" max="3329" width="2.125" style="13" customWidth="1"/>
    <col min="3330" max="3330" width="3.125" style="13" customWidth="1"/>
    <col min="3331" max="3331" width="5.125" style="13" bestFit="1" customWidth="1"/>
    <col min="3332" max="3332" width="11.125" style="13" customWidth="1"/>
    <col min="3333" max="3333" width="5.125" style="13" bestFit="1" customWidth="1"/>
    <col min="3334" max="3334" width="11.125" style="13" bestFit="1" customWidth="1"/>
    <col min="3335" max="3584" width="9" style="13"/>
    <col min="3585" max="3585" width="2.125" style="13" customWidth="1"/>
    <col min="3586" max="3586" width="3.125" style="13" customWidth="1"/>
    <col min="3587" max="3587" width="5.125" style="13" bestFit="1" customWidth="1"/>
    <col min="3588" max="3588" width="11.125" style="13" customWidth="1"/>
    <col min="3589" max="3589" width="5.125" style="13" bestFit="1" customWidth="1"/>
    <col min="3590" max="3590" width="11.125" style="13" bestFit="1" customWidth="1"/>
    <col min="3591" max="3840" width="9" style="13"/>
    <col min="3841" max="3841" width="2.125" style="13" customWidth="1"/>
    <col min="3842" max="3842" width="3.125" style="13" customWidth="1"/>
    <col min="3843" max="3843" width="5.125" style="13" bestFit="1" customWidth="1"/>
    <col min="3844" max="3844" width="11.125" style="13" customWidth="1"/>
    <col min="3845" max="3845" width="5.125" style="13" bestFit="1" customWidth="1"/>
    <col min="3846" max="3846" width="11.125" style="13" bestFit="1" customWidth="1"/>
    <col min="3847" max="4096" width="9" style="13"/>
    <col min="4097" max="4097" width="2.125" style="13" customWidth="1"/>
    <col min="4098" max="4098" width="3.125" style="13" customWidth="1"/>
    <col min="4099" max="4099" width="5.125" style="13" bestFit="1" customWidth="1"/>
    <col min="4100" max="4100" width="11.125" style="13" customWidth="1"/>
    <col min="4101" max="4101" width="5.125" style="13" bestFit="1" customWidth="1"/>
    <col min="4102" max="4102" width="11.125" style="13" bestFit="1" customWidth="1"/>
    <col min="4103" max="4352" width="9" style="13"/>
    <col min="4353" max="4353" width="2.125" style="13" customWidth="1"/>
    <col min="4354" max="4354" width="3.125" style="13" customWidth="1"/>
    <col min="4355" max="4355" width="5.125" style="13" bestFit="1" customWidth="1"/>
    <col min="4356" max="4356" width="11.125" style="13" customWidth="1"/>
    <col min="4357" max="4357" width="5.125" style="13" bestFit="1" customWidth="1"/>
    <col min="4358" max="4358" width="11.125" style="13" bestFit="1" customWidth="1"/>
    <col min="4359" max="4608" width="9" style="13"/>
    <col min="4609" max="4609" width="2.125" style="13" customWidth="1"/>
    <col min="4610" max="4610" width="3.125" style="13" customWidth="1"/>
    <col min="4611" max="4611" width="5.125" style="13" bestFit="1" customWidth="1"/>
    <col min="4612" max="4612" width="11.125" style="13" customWidth="1"/>
    <col min="4613" max="4613" width="5.125" style="13" bestFit="1" customWidth="1"/>
    <col min="4614" max="4614" width="11.125" style="13" bestFit="1" customWidth="1"/>
    <col min="4615" max="4864" width="9" style="13"/>
    <col min="4865" max="4865" width="2.125" style="13" customWidth="1"/>
    <col min="4866" max="4866" width="3.125" style="13" customWidth="1"/>
    <col min="4867" max="4867" width="5.125" style="13" bestFit="1" customWidth="1"/>
    <col min="4868" max="4868" width="11.125" style="13" customWidth="1"/>
    <col min="4869" max="4869" width="5.125" style="13" bestFit="1" customWidth="1"/>
    <col min="4870" max="4870" width="11.125" style="13" bestFit="1" customWidth="1"/>
    <col min="4871" max="5120" width="9" style="13"/>
    <col min="5121" max="5121" width="2.125" style="13" customWidth="1"/>
    <col min="5122" max="5122" width="3.125" style="13" customWidth="1"/>
    <col min="5123" max="5123" width="5.125" style="13" bestFit="1" customWidth="1"/>
    <col min="5124" max="5124" width="11.125" style="13" customWidth="1"/>
    <col min="5125" max="5125" width="5.125" style="13" bestFit="1" customWidth="1"/>
    <col min="5126" max="5126" width="11.125" style="13" bestFit="1" customWidth="1"/>
    <col min="5127" max="5376" width="9" style="13"/>
    <col min="5377" max="5377" width="2.125" style="13" customWidth="1"/>
    <col min="5378" max="5378" width="3.125" style="13" customWidth="1"/>
    <col min="5379" max="5379" width="5.125" style="13" bestFit="1" customWidth="1"/>
    <col min="5380" max="5380" width="11.125" style="13" customWidth="1"/>
    <col min="5381" max="5381" width="5.125" style="13" bestFit="1" customWidth="1"/>
    <col min="5382" max="5382" width="11.125" style="13" bestFit="1" customWidth="1"/>
    <col min="5383" max="5632" width="9" style="13"/>
    <col min="5633" max="5633" width="2.125" style="13" customWidth="1"/>
    <col min="5634" max="5634" width="3.125" style="13" customWidth="1"/>
    <col min="5635" max="5635" width="5.125" style="13" bestFit="1" customWidth="1"/>
    <col min="5636" max="5636" width="11.125" style="13" customWidth="1"/>
    <col min="5637" max="5637" width="5.125" style="13" bestFit="1" customWidth="1"/>
    <col min="5638" max="5638" width="11.125" style="13" bestFit="1" customWidth="1"/>
    <col min="5639" max="5888" width="9" style="13"/>
    <col min="5889" max="5889" width="2.125" style="13" customWidth="1"/>
    <col min="5890" max="5890" width="3.125" style="13" customWidth="1"/>
    <col min="5891" max="5891" width="5.125" style="13" bestFit="1" customWidth="1"/>
    <col min="5892" max="5892" width="11.125" style="13" customWidth="1"/>
    <col min="5893" max="5893" width="5.125" style="13" bestFit="1" customWidth="1"/>
    <col min="5894" max="5894" width="11.125" style="13" bestFit="1" customWidth="1"/>
    <col min="5895" max="6144" width="9" style="13"/>
    <col min="6145" max="6145" width="2.125" style="13" customWidth="1"/>
    <col min="6146" max="6146" width="3.125" style="13" customWidth="1"/>
    <col min="6147" max="6147" width="5.125" style="13" bestFit="1" customWidth="1"/>
    <col min="6148" max="6148" width="11.125" style="13" customWidth="1"/>
    <col min="6149" max="6149" width="5.125" style="13" bestFit="1" customWidth="1"/>
    <col min="6150" max="6150" width="11.125" style="13" bestFit="1" customWidth="1"/>
    <col min="6151" max="6400" width="9" style="13"/>
    <col min="6401" max="6401" width="2.125" style="13" customWidth="1"/>
    <col min="6402" max="6402" width="3.125" style="13" customWidth="1"/>
    <col min="6403" max="6403" width="5.125" style="13" bestFit="1" customWidth="1"/>
    <col min="6404" max="6404" width="11.125" style="13" customWidth="1"/>
    <col min="6405" max="6405" width="5.125" style="13" bestFit="1" customWidth="1"/>
    <col min="6406" max="6406" width="11.125" style="13" bestFit="1" customWidth="1"/>
    <col min="6407" max="6656" width="9" style="13"/>
    <col min="6657" max="6657" width="2.125" style="13" customWidth="1"/>
    <col min="6658" max="6658" width="3.125" style="13" customWidth="1"/>
    <col min="6659" max="6659" width="5.125" style="13" bestFit="1" customWidth="1"/>
    <col min="6660" max="6660" width="11.125" style="13" customWidth="1"/>
    <col min="6661" max="6661" width="5.125" style="13" bestFit="1" customWidth="1"/>
    <col min="6662" max="6662" width="11.125" style="13" bestFit="1" customWidth="1"/>
    <col min="6663" max="6912" width="9" style="13"/>
    <col min="6913" max="6913" width="2.125" style="13" customWidth="1"/>
    <col min="6914" max="6914" width="3.125" style="13" customWidth="1"/>
    <col min="6915" max="6915" width="5.125" style="13" bestFit="1" customWidth="1"/>
    <col min="6916" max="6916" width="11.125" style="13" customWidth="1"/>
    <col min="6917" max="6917" width="5.125" style="13" bestFit="1" customWidth="1"/>
    <col min="6918" max="6918" width="11.125" style="13" bestFit="1" customWidth="1"/>
    <col min="6919" max="7168" width="9" style="13"/>
    <col min="7169" max="7169" width="2.125" style="13" customWidth="1"/>
    <col min="7170" max="7170" width="3.125" style="13" customWidth="1"/>
    <col min="7171" max="7171" width="5.125" style="13" bestFit="1" customWidth="1"/>
    <col min="7172" max="7172" width="11.125" style="13" customWidth="1"/>
    <col min="7173" max="7173" width="5.125" style="13" bestFit="1" customWidth="1"/>
    <col min="7174" max="7174" width="11.125" style="13" bestFit="1" customWidth="1"/>
    <col min="7175" max="7424" width="9" style="13"/>
    <col min="7425" max="7425" width="2.125" style="13" customWidth="1"/>
    <col min="7426" max="7426" width="3.125" style="13" customWidth="1"/>
    <col min="7427" max="7427" width="5.125" style="13" bestFit="1" customWidth="1"/>
    <col min="7428" max="7428" width="11.125" style="13" customWidth="1"/>
    <col min="7429" max="7429" width="5.125" style="13" bestFit="1" customWidth="1"/>
    <col min="7430" max="7430" width="11.125" style="13" bestFit="1" customWidth="1"/>
    <col min="7431" max="7680" width="9" style="13"/>
    <col min="7681" max="7681" width="2.125" style="13" customWidth="1"/>
    <col min="7682" max="7682" width="3.125" style="13" customWidth="1"/>
    <col min="7683" max="7683" width="5.125" style="13" bestFit="1" customWidth="1"/>
    <col min="7684" max="7684" width="11.125" style="13" customWidth="1"/>
    <col min="7685" max="7685" width="5.125" style="13" bestFit="1" customWidth="1"/>
    <col min="7686" max="7686" width="11.125" style="13" bestFit="1" customWidth="1"/>
    <col min="7687" max="7936" width="9" style="13"/>
    <col min="7937" max="7937" width="2.125" style="13" customWidth="1"/>
    <col min="7938" max="7938" width="3.125" style="13" customWidth="1"/>
    <col min="7939" max="7939" width="5.125" style="13" bestFit="1" customWidth="1"/>
    <col min="7940" max="7940" width="11.125" style="13" customWidth="1"/>
    <col min="7941" max="7941" width="5.125" style="13" bestFit="1" customWidth="1"/>
    <col min="7942" max="7942" width="11.125" style="13" bestFit="1" customWidth="1"/>
    <col min="7943" max="8192" width="9" style="13"/>
    <col min="8193" max="8193" width="2.125" style="13" customWidth="1"/>
    <col min="8194" max="8194" width="3.125" style="13" customWidth="1"/>
    <col min="8195" max="8195" width="5.125" style="13" bestFit="1" customWidth="1"/>
    <col min="8196" max="8196" width="11.125" style="13" customWidth="1"/>
    <col min="8197" max="8197" width="5.125" style="13" bestFit="1" customWidth="1"/>
    <col min="8198" max="8198" width="11.125" style="13" bestFit="1" customWidth="1"/>
    <col min="8199" max="8448" width="9" style="13"/>
    <col min="8449" max="8449" width="2.125" style="13" customWidth="1"/>
    <col min="8450" max="8450" width="3.125" style="13" customWidth="1"/>
    <col min="8451" max="8451" width="5.125" style="13" bestFit="1" customWidth="1"/>
    <col min="8452" max="8452" width="11.125" style="13" customWidth="1"/>
    <col min="8453" max="8453" width="5.125" style="13" bestFit="1" customWidth="1"/>
    <col min="8454" max="8454" width="11.125" style="13" bestFit="1" customWidth="1"/>
    <col min="8455" max="8704" width="9" style="13"/>
    <col min="8705" max="8705" width="2.125" style="13" customWidth="1"/>
    <col min="8706" max="8706" width="3.125" style="13" customWidth="1"/>
    <col min="8707" max="8707" width="5.125" style="13" bestFit="1" customWidth="1"/>
    <col min="8708" max="8708" width="11.125" style="13" customWidth="1"/>
    <col min="8709" max="8709" width="5.125" style="13" bestFit="1" customWidth="1"/>
    <col min="8710" max="8710" width="11.125" style="13" bestFit="1" customWidth="1"/>
    <col min="8711" max="8960" width="9" style="13"/>
    <col min="8961" max="8961" width="2.125" style="13" customWidth="1"/>
    <col min="8962" max="8962" width="3.125" style="13" customWidth="1"/>
    <col min="8963" max="8963" width="5.125" style="13" bestFit="1" customWidth="1"/>
    <col min="8964" max="8964" width="11.125" style="13" customWidth="1"/>
    <col min="8965" max="8965" width="5.125" style="13" bestFit="1" customWidth="1"/>
    <col min="8966" max="8966" width="11.125" style="13" bestFit="1" customWidth="1"/>
    <col min="8967" max="9216" width="9" style="13"/>
    <col min="9217" max="9217" width="2.125" style="13" customWidth="1"/>
    <col min="9218" max="9218" width="3.125" style="13" customWidth="1"/>
    <col min="9219" max="9219" width="5.125" style="13" bestFit="1" customWidth="1"/>
    <col min="9220" max="9220" width="11.125" style="13" customWidth="1"/>
    <col min="9221" max="9221" width="5.125" style="13" bestFit="1" customWidth="1"/>
    <col min="9222" max="9222" width="11.125" style="13" bestFit="1" customWidth="1"/>
    <col min="9223" max="9472" width="9" style="13"/>
    <col min="9473" max="9473" width="2.125" style="13" customWidth="1"/>
    <col min="9474" max="9474" width="3.125" style="13" customWidth="1"/>
    <col min="9475" max="9475" width="5.125" style="13" bestFit="1" customWidth="1"/>
    <col min="9476" max="9476" width="11.125" style="13" customWidth="1"/>
    <col min="9477" max="9477" width="5.125" style="13" bestFit="1" customWidth="1"/>
    <col min="9478" max="9478" width="11.125" style="13" bestFit="1" customWidth="1"/>
    <col min="9479" max="9728" width="9" style="13"/>
    <col min="9729" max="9729" width="2.125" style="13" customWidth="1"/>
    <col min="9730" max="9730" width="3.125" style="13" customWidth="1"/>
    <col min="9731" max="9731" width="5.125" style="13" bestFit="1" customWidth="1"/>
    <col min="9732" max="9732" width="11.125" style="13" customWidth="1"/>
    <col min="9733" max="9733" width="5.125" style="13" bestFit="1" customWidth="1"/>
    <col min="9734" max="9734" width="11.125" style="13" bestFit="1" customWidth="1"/>
    <col min="9735" max="9984" width="9" style="13"/>
    <col min="9985" max="9985" width="2.125" style="13" customWidth="1"/>
    <col min="9986" max="9986" width="3.125" style="13" customWidth="1"/>
    <col min="9987" max="9987" width="5.125" style="13" bestFit="1" customWidth="1"/>
    <col min="9988" max="9988" width="11.125" style="13" customWidth="1"/>
    <col min="9989" max="9989" width="5.125" style="13" bestFit="1" customWidth="1"/>
    <col min="9990" max="9990" width="11.125" style="13" bestFit="1" customWidth="1"/>
    <col min="9991" max="10240" width="9" style="13"/>
    <col min="10241" max="10241" width="2.125" style="13" customWidth="1"/>
    <col min="10242" max="10242" width="3.125" style="13" customWidth="1"/>
    <col min="10243" max="10243" width="5.125" style="13" bestFit="1" customWidth="1"/>
    <col min="10244" max="10244" width="11.125" style="13" customWidth="1"/>
    <col min="10245" max="10245" width="5.125" style="13" bestFit="1" customWidth="1"/>
    <col min="10246" max="10246" width="11.125" style="13" bestFit="1" customWidth="1"/>
    <col min="10247" max="10496" width="9" style="13"/>
    <col min="10497" max="10497" width="2.125" style="13" customWidth="1"/>
    <col min="10498" max="10498" width="3.125" style="13" customWidth="1"/>
    <col min="10499" max="10499" width="5.125" style="13" bestFit="1" customWidth="1"/>
    <col min="10500" max="10500" width="11.125" style="13" customWidth="1"/>
    <col min="10501" max="10501" width="5.125" style="13" bestFit="1" customWidth="1"/>
    <col min="10502" max="10502" width="11.125" style="13" bestFit="1" customWidth="1"/>
    <col min="10503" max="10752" width="9" style="13"/>
    <col min="10753" max="10753" width="2.125" style="13" customWidth="1"/>
    <col min="10754" max="10754" width="3.125" style="13" customWidth="1"/>
    <col min="10755" max="10755" width="5.125" style="13" bestFit="1" customWidth="1"/>
    <col min="10756" max="10756" width="11.125" style="13" customWidth="1"/>
    <col min="10757" max="10757" width="5.125" style="13" bestFit="1" customWidth="1"/>
    <col min="10758" max="10758" width="11.125" style="13" bestFit="1" customWidth="1"/>
    <col min="10759" max="11008" width="9" style="13"/>
    <col min="11009" max="11009" width="2.125" style="13" customWidth="1"/>
    <col min="11010" max="11010" width="3.125" style="13" customWidth="1"/>
    <col min="11011" max="11011" width="5.125" style="13" bestFit="1" customWidth="1"/>
    <col min="11012" max="11012" width="11.125" style="13" customWidth="1"/>
    <col min="11013" max="11013" width="5.125" style="13" bestFit="1" customWidth="1"/>
    <col min="11014" max="11014" width="11.125" style="13" bestFit="1" customWidth="1"/>
    <col min="11015" max="11264" width="9" style="13"/>
    <col min="11265" max="11265" width="2.125" style="13" customWidth="1"/>
    <col min="11266" max="11266" width="3.125" style="13" customWidth="1"/>
    <col min="11267" max="11267" width="5.125" style="13" bestFit="1" customWidth="1"/>
    <col min="11268" max="11268" width="11.125" style="13" customWidth="1"/>
    <col min="11269" max="11269" width="5.125" style="13" bestFit="1" customWidth="1"/>
    <col min="11270" max="11270" width="11.125" style="13" bestFit="1" customWidth="1"/>
    <col min="11271" max="11520" width="9" style="13"/>
    <col min="11521" max="11521" width="2.125" style="13" customWidth="1"/>
    <col min="11522" max="11522" width="3.125" style="13" customWidth="1"/>
    <col min="11523" max="11523" width="5.125" style="13" bestFit="1" customWidth="1"/>
    <col min="11524" max="11524" width="11.125" style="13" customWidth="1"/>
    <col min="11525" max="11525" width="5.125" style="13" bestFit="1" customWidth="1"/>
    <col min="11526" max="11526" width="11.125" style="13" bestFit="1" customWidth="1"/>
    <col min="11527" max="11776" width="9" style="13"/>
    <col min="11777" max="11777" width="2.125" style="13" customWidth="1"/>
    <col min="11778" max="11778" width="3.125" style="13" customWidth="1"/>
    <col min="11779" max="11779" width="5.125" style="13" bestFit="1" customWidth="1"/>
    <col min="11780" max="11780" width="11.125" style="13" customWidth="1"/>
    <col min="11781" max="11781" width="5.125" style="13" bestFit="1" customWidth="1"/>
    <col min="11782" max="11782" width="11.125" style="13" bestFit="1" customWidth="1"/>
    <col min="11783" max="12032" width="9" style="13"/>
    <col min="12033" max="12033" width="2.125" style="13" customWidth="1"/>
    <col min="12034" max="12034" width="3.125" style="13" customWidth="1"/>
    <col min="12035" max="12035" width="5.125" style="13" bestFit="1" customWidth="1"/>
    <col min="12036" max="12036" width="11.125" style="13" customWidth="1"/>
    <col min="12037" max="12037" width="5.125" style="13" bestFit="1" customWidth="1"/>
    <col min="12038" max="12038" width="11.125" style="13" bestFit="1" customWidth="1"/>
    <col min="12039" max="12288" width="9" style="13"/>
    <col min="12289" max="12289" width="2.125" style="13" customWidth="1"/>
    <col min="12290" max="12290" width="3.125" style="13" customWidth="1"/>
    <col min="12291" max="12291" width="5.125" style="13" bestFit="1" customWidth="1"/>
    <col min="12292" max="12292" width="11.125" style="13" customWidth="1"/>
    <col min="12293" max="12293" width="5.125" style="13" bestFit="1" customWidth="1"/>
    <col min="12294" max="12294" width="11.125" style="13" bestFit="1" customWidth="1"/>
    <col min="12295" max="12544" width="9" style="13"/>
    <col min="12545" max="12545" width="2.125" style="13" customWidth="1"/>
    <col min="12546" max="12546" width="3.125" style="13" customWidth="1"/>
    <col min="12547" max="12547" width="5.125" style="13" bestFit="1" customWidth="1"/>
    <col min="12548" max="12548" width="11.125" style="13" customWidth="1"/>
    <col min="12549" max="12549" width="5.125" style="13" bestFit="1" customWidth="1"/>
    <col min="12550" max="12550" width="11.125" style="13" bestFit="1" customWidth="1"/>
    <col min="12551" max="12800" width="9" style="13"/>
    <col min="12801" max="12801" width="2.125" style="13" customWidth="1"/>
    <col min="12802" max="12802" width="3.125" style="13" customWidth="1"/>
    <col min="12803" max="12803" width="5.125" style="13" bestFit="1" customWidth="1"/>
    <col min="12804" max="12804" width="11.125" style="13" customWidth="1"/>
    <col min="12805" max="12805" width="5.125" style="13" bestFit="1" customWidth="1"/>
    <col min="12806" max="12806" width="11.125" style="13" bestFit="1" customWidth="1"/>
    <col min="12807" max="13056" width="9" style="13"/>
    <col min="13057" max="13057" width="2.125" style="13" customWidth="1"/>
    <col min="13058" max="13058" width="3.125" style="13" customWidth="1"/>
    <col min="13059" max="13059" width="5.125" style="13" bestFit="1" customWidth="1"/>
    <col min="13060" max="13060" width="11.125" style="13" customWidth="1"/>
    <col min="13061" max="13061" width="5.125" style="13" bestFit="1" customWidth="1"/>
    <col min="13062" max="13062" width="11.125" style="13" bestFit="1" customWidth="1"/>
    <col min="13063" max="13312" width="9" style="13"/>
    <col min="13313" max="13313" width="2.125" style="13" customWidth="1"/>
    <col min="13314" max="13314" width="3.125" style="13" customWidth="1"/>
    <col min="13315" max="13315" width="5.125" style="13" bestFit="1" customWidth="1"/>
    <col min="13316" max="13316" width="11.125" style="13" customWidth="1"/>
    <col min="13317" max="13317" width="5.125" style="13" bestFit="1" customWidth="1"/>
    <col min="13318" max="13318" width="11.125" style="13" bestFit="1" customWidth="1"/>
    <col min="13319" max="13568" width="9" style="13"/>
    <col min="13569" max="13569" width="2.125" style="13" customWidth="1"/>
    <col min="13570" max="13570" width="3.125" style="13" customWidth="1"/>
    <col min="13571" max="13571" width="5.125" style="13" bestFit="1" customWidth="1"/>
    <col min="13572" max="13572" width="11.125" style="13" customWidth="1"/>
    <col min="13573" max="13573" width="5.125" style="13" bestFit="1" customWidth="1"/>
    <col min="13574" max="13574" width="11.125" style="13" bestFit="1" customWidth="1"/>
    <col min="13575" max="13824" width="9" style="13"/>
    <col min="13825" max="13825" width="2.125" style="13" customWidth="1"/>
    <col min="13826" max="13826" width="3.125" style="13" customWidth="1"/>
    <col min="13827" max="13827" width="5.125" style="13" bestFit="1" customWidth="1"/>
    <col min="13828" max="13828" width="11.125" style="13" customWidth="1"/>
    <col min="13829" max="13829" width="5.125" style="13" bestFit="1" customWidth="1"/>
    <col min="13830" max="13830" width="11.125" style="13" bestFit="1" customWidth="1"/>
    <col min="13831" max="14080" width="9" style="13"/>
    <col min="14081" max="14081" width="2.125" style="13" customWidth="1"/>
    <col min="14082" max="14082" width="3.125" style="13" customWidth="1"/>
    <col min="14083" max="14083" width="5.125" style="13" bestFit="1" customWidth="1"/>
    <col min="14084" max="14084" width="11.125" style="13" customWidth="1"/>
    <col min="14085" max="14085" width="5.125" style="13" bestFit="1" customWidth="1"/>
    <col min="14086" max="14086" width="11.125" style="13" bestFit="1" customWidth="1"/>
    <col min="14087" max="14336" width="9" style="13"/>
    <col min="14337" max="14337" width="2.125" style="13" customWidth="1"/>
    <col min="14338" max="14338" width="3.125" style="13" customWidth="1"/>
    <col min="14339" max="14339" width="5.125" style="13" bestFit="1" customWidth="1"/>
    <col min="14340" max="14340" width="11.125" style="13" customWidth="1"/>
    <col min="14341" max="14341" width="5.125" style="13" bestFit="1" customWidth="1"/>
    <col min="14342" max="14342" width="11.125" style="13" bestFit="1" customWidth="1"/>
    <col min="14343" max="14592" width="9" style="13"/>
    <col min="14593" max="14593" width="2.125" style="13" customWidth="1"/>
    <col min="14594" max="14594" width="3.125" style="13" customWidth="1"/>
    <col min="14595" max="14595" width="5.125" style="13" bestFit="1" customWidth="1"/>
    <col min="14596" max="14596" width="11.125" style="13" customWidth="1"/>
    <col min="14597" max="14597" width="5.125" style="13" bestFit="1" customWidth="1"/>
    <col min="14598" max="14598" width="11.125" style="13" bestFit="1" customWidth="1"/>
    <col min="14599" max="14848" width="9" style="13"/>
    <col min="14849" max="14849" width="2.125" style="13" customWidth="1"/>
    <col min="14850" max="14850" width="3.125" style="13" customWidth="1"/>
    <col min="14851" max="14851" width="5.125" style="13" bestFit="1" customWidth="1"/>
    <col min="14852" max="14852" width="11.125" style="13" customWidth="1"/>
    <col min="14853" max="14853" width="5.125" style="13" bestFit="1" customWidth="1"/>
    <col min="14854" max="14854" width="11.125" style="13" bestFit="1" customWidth="1"/>
    <col min="14855" max="15104" width="9" style="13"/>
    <col min="15105" max="15105" width="2.125" style="13" customWidth="1"/>
    <col min="15106" max="15106" width="3.125" style="13" customWidth="1"/>
    <col min="15107" max="15107" width="5.125" style="13" bestFit="1" customWidth="1"/>
    <col min="15108" max="15108" width="11.125" style="13" customWidth="1"/>
    <col min="15109" max="15109" width="5.125" style="13" bestFit="1" customWidth="1"/>
    <col min="15110" max="15110" width="11.125" style="13" bestFit="1" customWidth="1"/>
    <col min="15111" max="15360" width="9" style="13"/>
    <col min="15361" max="15361" width="2.125" style="13" customWidth="1"/>
    <col min="15362" max="15362" width="3.125" style="13" customWidth="1"/>
    <col min="15363" max="15363" width="5.125" style="13" bestFit="1" customWidth="1"/>
    <col min="15364" max="15364" width="11.125" style="13" customWidth="1"/>
    <col min="15365" max="15365" width="5.125" style="13" bestFit="1" customWidth="1"/>
    <col min="15366" max="15366" width="11.125" style="13" bestFit="1" customWidth="1"/>
    <col min="15367" max="15616" width="9" style="13"/>
    <col min="15617" max="15617" width="2.125" style="13" customWidth="1"/>
    <col min="15618" max="15618" width="3.125" style="13" customWidth="1"/>
    <col min="15619" max="15619" width="5.125" style="13" bestFit="1" customWidth="1"/>
    <col min="15620" max="15620" width="11.125" style="13" customWidth="1"/>
    <col min="15621" max="15621" width="5.125" style="13" bestFit="1" customWidth="1"/>
    <col min="15622" max="15622" width="11.125" style="13" bestFit="1" customWidth="1"/>
    <col min="15623" max="15872" width="9" style="13"/>
    <col min="15873" max="15873" width="2.125" style="13" customWidth="1"/>
    <col min="15874" max="15874" width="3.125" style="13" customWidth="1"/>
    <col min="15875" max="15875" width="5.125" style="13" bestFit="1" customWidth="1"/>
    <col min="15876" max="15876" width="11.125" style="13" customWidth="1"/>
    <col min="15877" max="15877" width="5.125" style="13" bestFit="1" customWidth="1"/>
    <col min="15878" max="15878" width="11.125" style="13" bestFit="1" customWidth="1"/>
    <col min="15879" max="16128" width="9" style="13"/>
    <col min="16129" max="16129" width="2.125" style="13" customWidth="1"/>
    <col min="16130" max="16130" width="3.125" style="13" customWidth="1"/>
    <col min="16131" max="16131" width="5.125" style="13" bestFit="1" customWidth="1"/>
    <col min="16132" max="16132" width="11.125" style="13" customWidth="1"/>
    <col min="16133" max="16133" width="5.125" style="13" bestFit="1" customWidth="1"/>
    <col min="16134" max="16134" width="11.125" style="13" bestFit="1" customWidth="1"/>
    <col min="16135" max="16384" width="9" style="13"/>
  </cols>
  <sheetData>
    <row r="1" spans="2:13" s="14" customFormat="1" ht="18.75">
      <c r="B1" s="134" t="s">
        <v>386</v>
      </c>
    </row>
    <row r="2" spans="2:13" s="14" customFormat="1"/>
    <row r="3" spans="2:13" ht="18.75" customHeight="1">
      <c r="B3" s="135" t="s">
        <v>387</v>
      </c>
      <c r="C3" s="14"/>
      <c r="D3" s="14"/>
    </row>
    <row r="4" spans="2:13" ht="18.75" customHeight="1">
      <c r="B4" s="14"/>
      <c r="C4" s="14" t="s">
        <v>388</v>
      </c>
      <c r="D4" s="14"/>
    </row>
    <row r="5" spans="2:13" ht="18.75" customHeight="1">
      <c r="C5" s="392" t="s">
        <v>389</v>
      </c>
      <c r="D5" s="393"/>
      <c r="E5" s="392" t="s">
        <v>390</v>
      </c>
      <c r="F5" s="393"/>
      <c r="G5" s="392" t="s">
        <v>391</v>
      </c>
      <c r="H5" s="394"/>
      <c r="I5" s="394"/>
      <c r="J5" s="394"/>
      <c r="K5" s="394"/>
      <c r="L5" s="393"/>
    </row>
    <row r="6" spans="2:13" ht="18.75" customHeight="1">
      <c r="C6" s="388"/>
      <c r="D6" s="396"/>
      <c r="E6" s="136" t="s">
        <v>392</v>
      </c>
      <c r="F6" s="137" t="s">
        <v>393</v>
      </c>
      <c r="G6" s="138" t="s">
        <v>394</v>
      </c>
      <c r="H6" s="139"/>
      <c r="I6" s="139"/>
      <c r="J6" s="139"/>
      <c r="K6" s="139"/>
      <c r="L6" s="57"/>
    </row>
    <row r="7" spans="2:13" ht="18.75" customHeight="1">
      <c r="C7" s="395"/>
      <c r="D7" s="397"/>
      <c r="E7" s="140" t="s">
        <v>395</v>
      </c>
      <c r="F7" s="141" t="s">
        <v>396</v>
      </c>
      <c r="G7" s="96" t="s">
        <v>397</v>
      </c>
      <c r="H7" s="32"/>
      <c r="I7" s="32"/>
      <c r="J7" s="32"/>
      <c r="K7" s="32"/>
      <c r="L7" s="100"/>
    </row>
    <row r="8" spans="2:13" ht="18.75" customHeight="1">
      <c r="C8" s="289"/>
      <c r="D8" s="291"/>
      <c r="E8" s="289" t="s">
        <v>398</v>
      </c>
      <c r="F8" s="291" t="s">
        <v>399</v>
      </c>
      <c r="G8" s="142" t="s">
        <v>400</v>
      </c>
      <c r="H8" s="143"/>
      <c r="I8" s="143"/>
      <c r="J8" s="143"/>
      <c r="K8" s="143"/>
      <c r="L8" s="144"/>
    </row>
    <row r="9" spans="2:13" ht="18.75" customHeight="1">
      <c r="C9" s="145"/>
      <c r="D9" s="292" t="s">
        <v>401</v>
      </c>
      <c r="E9" s="146"/>
      <c r="F9" s="147"/>
      <c r="G9" s="96" t="s">
        <v>402</v>
      </c>
      <c r="H9" s="32"/>
      <c r="I9" s="32"/>
      <c r="J9" s="32"/>
      <c r="K9" s="32"/>
      <c r="L9" s="100"/>
    </row>
    <row r="10" spans="2:13" ht="18.75" customHeight="1">
      <c r="C10" s="145"/>
      <c r="D10" s="292" t="s">
        <v>403</v>
      </c>
      <c r="E10" s="148" t="s">
        <v>404</v>
      </c>
      <c r="F10" s="149" t="s">
        <v>405</v>
      </c>
      <c r="G10" s="150" t="s">
        <v>406</v>
      </c>
      <c r="H10" s="151"/>
      <c r="I10" s="151"/>
      <c r="J10" s="151"/>
      <c r="K10" s="151"/>
      <c r="L10" s="152"/>
      <c r="M10" s="153"/>
    </row>
    <row r="11" spans="2:13" ht="18.75" customHeight="1">
      <c r="C11" s="146"/>
      <c r="D11" s="147"/>
      <c r="E11" s="154"/>
      <c r="F11" s="155"/>
      <c r="G11" s="156" t="s">
        <v>407</v>
      </c>
      <c r="H11" s="157"/>
      <c r="I11" s="157"/>
      <c r="J11" s="157"/>
      <c r="K11" s="157"/>
      <c r="L11" s="158"/>
    </row>
    <row r="12" spans="2:13" ht="18.75" customHeight="1">
      <c r="C12" s="140" t="s">
        <v>408</v>
      </c>
      <c r="D12" s="141" t="s">
        <v>409</v>
      </c>
      <c r="E12" s="159"/>
      <c r="F12" s="141" t="s">
        <v>410</v>
      </c>
      <c r="G12" s="92" t="s">
        <v>411</v>
      </c>
      <c r="H12" s="52"/>
      <c r="I12" s="52"/>
      <c r="J12" s="52"/>
      <c r="K12" s="52"/>
      <c r="L12" s="90"/>
    </row>
    <row r="13" spans="2:13" ht="18.75" customHeight="1">
      <c r="C13" s="388" t="s">
        <v>412</v>
      </c>
      <c r="D13" s="390" t="s">
        <v>413</v>
      </c>
      <c r="E13" s="140" t="s">
        <v>414</v>
      </c>
      <c r="F13" s="141" t="s">
        <v>415</v>
      </c>
      <c r="G13" s="142" t="s">
        <v>416</v>
      </c>
      <c r="H13" s="143"/>
      <c r="I13" s="143"/>
      <c r="J13" s="143"/>
      <c r="K13" s="143"/>
      <c r="L13" s="144"/>
    </row>
    <row r="14" spans="2:13" ht="18.75" customHeight="1" thickBot="1">
      <c r="C14" s="389"/>
      <c r="D14" s="391"/>
      <c r="E14" s="160" t="s">
        <v>417</v>
      </c>
      <c r="F14" s="161" t="s">
        <v>418</v>
      </c>
      <c r="G14" s="156" t="s">
        <v>419</v>
      </c>
      <c r="H14" s="157"/>
      <c r="I14" s="157"/>
      <c r="J14" s="157"/>
      <c r="K14" s="157"/>
      <c r="L14" s="158"/>
      <c r="M14" s="153"/>
    </row>
    <row r="15" spans="2:13" ht="18.75" customHeight="1" thickTop="1">
      <c r="C15" s="162"/>
      <c r="D15" s="163"/>
      <c r="E15" s="164" t="s">
        <v>420</v>
      </c>
      <c r="F15" s="165" t="s">
        <v>421</v>
      </c>
      <c r="G15" s="166"/>
      <c r="H15" s="167"/>
      <c r="I15" s="167"/>
      <c r="J15" s="167"/>
      <c r="K15" s="167"/>
      <c r="L15" s="168"/>
    </row>
    <row r="16" spans="2:13" ht="18.75" customHeight="1">
      <c r="C16" s="290"/>
      <c r="D16" s="292"/>
      <c r="E16" s="140" t="s">
        <v>422</v>
      </c>
      <c r="F16" s="141" t="s">
        <v>423</v>
      </c>
      <c r="G16" s="55"/>
      <c r="H16" s="14"/>
      <c r="I16" s="14"/>
      <c r="J16" s="14"/>
      <c r="K16" s="14"/>
      <c r="L16" s="59"/>
    </row>
    <row r="17" spans="2:12" ht="18.75" customHeight="1">
      <c r="C17" s="290"/>
      <c r="D17" s="292"/>
      <c r="E17" s="140" t="s">
        <v>424</v>
      </c>
      <c r="F17" s="141" t="s">
        <v>425</v>
      </c>
      <c r="G17" s="55"/>
      <c r="H17" s="14"/>
      <c r="I17" s="14"/>
      <c r="J17" s="14"/>
      <c r="K17" s="14"/>
      <c r="L17" s="59"/>
    </row>
    <row r="18" spans="2:12" ht="18.75" customHeight="1">
      <c r="C18" s="290"/>
      <c r="D18" s="292" t="s">
        <v>426</v>
      </c>
      <c r="E18" s="140" t="s">
        <v>427</v>
      </c>
      <c r="F18" s="141" t="s">
        <v>428</v>
      </c>
      <c r="G18" s="55"/>
      <c r="H18" s="14"/>
      <c r="I18" s="14"/>
      <c r="J18" s="14"/>
      <c r="K18" s="14"/>
      <c r="L18" s="59"/>
    </row>
    <row r="19" spans="2:12" ht="18.75" customHeight="1">
      <c r="C19" s="290"/>
      <c r="D19" s="292"/>
      <c r="E19" s="140" t="s">
        <v>408</v>
      </c>
      <c r="F19" s="141" t="s">
        <v>409</v>
      </c>
      <c r="G19" s="55"/>
      <c r="H19" s="14"/>
      <c r="I19" s="14"/>
      <c r="J19" s="14"/>
      <c r="K19" s="14"/>
      <c r="L19" s="59"/>
    </row>
    <row r="20" spans="2:12" ht="18.75" customHeight="1">
      <c r="C20" s="290"/>
      <c r="D20" s="292"/>
      <c r="E20" s="140" t="s">
        <v>412</v>
      </c>
      <c r="F20" s="141" t="s">
        <v>413</v>
      </c>
      <c r="G20" s="55"/>
      <c r="H20" s="14"/>
      <c r="I20" s="14"/>
      <c r="J20" s="14"/>
      <c r="K20" s="14"/>
      <c r="L20" s="59"/>
    </row>
    <row r="21" spans="2:12" ht="18.75" customHeight="1">
      <c r="C21" s="169"/>
      <c r="D21" s="170"/>
      <c r="E21" s="171" t="s">
        <v>429</v>
      </c>
      <c r="F21" s="172" t="s">
        <v>430</v>
      </c>
      <c r="G21" s="75"/>
      <c r="H21" s="76"/>
      <c r="I21" s="76"/>
      <c r="J21" s="76"/>
      <c r="K21" s="76"/>
      <c r="L21" s="78"/>
    </row>
    <row r="22" spans="2:12" ht="19.5" customHeight="1"/>
    <row r="23" spans="2:12" ht="19.5" customHeight="1">
      <c r="B23" s="135" t="s">
        <v>431</v>
      </c>
    </row>
    <row r="24" spans="2:12" ht="19.5" customHeight="1">
      <c r="E24" s="173"/>
    </row>
    <row r="25" spans="2:12" ht="19.5" customHeight="1"/>
    <row r="26" spans="2:12" ht="19.5" customHeight="1">
      <c r="C26" s="173"/>
      <c r="E26" s="173"/>
    </row>
    <row r="27" spans="2:12" ht="19.5" customHeight="1">
      <c r="E27" s="173"/>
    </row>
    <row r="28" spans="2:12" ht="19.5" customHeight="1">
      <c r="E28" s="173"/>
    </row>
    <row r="29" spans="2:12" ht="19.5" customHeight="1">
      <c r="E29" s="173"/>
    </row>
    <row r="30" spans="2:12" ht="19.5" customHeight="1">
      <c r="E30" s="173"/>
    </row>
    <row r="31" spans="2:12" ht="19.5" customHeight="1">
      <c r="C31" s="173"/>
      <c r="E31" s="173"/>
    </row>
    <row r="32" spans="2:12" ht="19.5" customHeight="1">
      <c r="C32" s="173"/>
      <c r="E32" s="173"/>
    </row>
    <row r="33" spans="2:5" ht="19.5" customHeight="1">
      <c r="E33" s="173"/>
    </row>
    <row r="34" spans="2:5" ht="19.5" customHeight="1">
      <c r="C34" s="173"/>
    </row>
    <row r="35" spans="2:5" ht="19.5" customHeight="1">
      <c r="C35" s="173"/>
    </row>
    <row r="36" spans="2:5" ht="19.5" customHeight="1">
      <c r="C36" s="173"/>
    </row>
    <row r="37" spans="2:5" ht="19.5" customHeight="1">
      <c r="C37" s="173"/>
    </row>
    <row r="38" spans="2:5" ht="20.25" customHeight="1">
      <c r="C38" s="173"/>
    </row>
    <row r="39" spans="2:5" ht="20.25" customHeight="1">
      <c r="C39" s="173"/>
    </row>
    <row r="40" spans="2:5" ht="20.25" customHeight="1">
      <c r="C40" s="173"/>
    </row>
    <row r="41" spans="2:5" ht="20.25" customHeight="1">
      <c r="C41" s="173"/>
    </row>
    <row r="42" spans="2:5" ht="20.25" customHeight="1"/>
    <row r="43" spans="2:5" ht="20.25" customHeight="1"/>
    <row r="44" spans="2:5" ht="20.25" customHeight="1"/>
    <row r="45" spans="2:5" ht="20.25" customHeight="1"/>
    <row r="46" spans="2:5" ht="20.25" customHeight="1">
      <c r="B46" s="174"/>
    </row>
    <row r="47" spans="2:5" ht="20.25" customHeight="1">
      <c r="B47" s="175"/>
    </row>
    <row r="48" spans="2:5" ht="20.25" customHeight="1"/>
    <row r="49" spans="2:2" ht="20.25" customHeight="1"/>
    <row r="50" spans="2:2" ht="19.5" customHeight="1"/>
    <row r="51" spans="2:2" ht="20.25" customHeight="1"/>
    <row r="52" spans="2:2" ht="20.25" customHeight="1"/>
    <row r="53" spans="2:2" ht="20.25" customHeight="1"/>
    <row r="54" spans="2:2" ht="20.25" customHeight="1"/>
    <row r="55" spans="2:2" ht="20.25" customHeight="1"/>
    <row r="56" spans="2:2" ht="20.25" customHeight="1">
      <c r="B56" s="175"/>
    </row>
    <row r="57" spans="2:2" ht="20.25" customHeight="1"/>
    <row r="58" spans="2:2" ht="20.25" customHeight="1"/>
    <row r="59" spans="2:2" ht="20.25" customHeight="1"/>
    <row r="60" spans="2:2" ht="20.25" customHeight="1"/>
    <row r="61" spans="2:2" ht="20.25" customHeight="1"/>
    <row r="62" spans="2:2" ht="20.25" customHeight="1"/>
    <row r="63" spans="2:2" ht="20.25" customHeight="1"/>
    <row r="64" spans="2:2"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sheetData>
  <customSheetViews>
    <customSheetView guid="{6182E71F-ADEF-4B9F-A50F-F75EAA71BE32}" scale="75" showGridLines="0" showRowCol="0">
      <selection activeCell="M10" sqref="M10:N14"/>
      <rowBreaks count="1" manualBreakCount="1">
        <brk id="45" max="11" man="1"/>
      </rowBreaks>
      <pageMargins left="0.78740157480314965" right="0.59055118110236227" top="0.59055118110236227" bottom="0.59055118110236227" header="0.51181102362204722" footer="0.51181102362204722"/>
      <pageSetup paperSize="9" scale="87" firstPageNumber="9" fitToHeight="2" orientation="portrait" useFirstPageNumber="1" r:id="rId1"/>
      <headerFooter alignWithMargins="0">
        <oddFooter>&amp;C&amp;10－&amp;P－</oddFooter>
      </headerFooter>
    </customSheetView>
  </customSheetViews>
  <mergeCells count="7">
    <mergeCell ref="C13:C14"/>
    <mergeCell ref="D13:D14"/>
    <mergeCell ref="C5:D5"/>
    <mergeCell ref="E5:F5"/>
    <mergeCell ref="G5:L5"/>
    <mergeCell ref="C6:C7"/>
    <mergeCell ref="D6:D7"/>
  </mergeCells>
  <phoneticPr fontId="1"/>
  <pageMargins left="0.78740157480314965" right="0.59055118110236227" top="0.59055118110236227" bottom="0.59055118110236227" header="0.51181102362204722" footer="0.51181102362204722"/>
  <pageSetup paperSize="9" scale="87" firstPageNumber="9" fitToHeight="2" orientation="portrait" useFirstPageNumber="1" r:id="rId2"/>
  <headerFooter alignWithMargins="0">
    <oddFooter>&amp;C&amp;10－&amp;P－</oddFooter>
  </headerFooter>
  <rowBreaks count="1" manualBreakCount="1">
    <brk id="45" max="11" man="1"/>
  </row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B1:E67"/>
  <sheetViews>
    <sheetView showGridLines="0" showRowColHeaders="0" zoomScale="75" zoomScaleNormal="75" zoomScaleSheetLayoutView="75" workbookViewId="0">
      <selection activeCell="S34" sqref="S34"/>
    </sheetView>
  </sheetViews>
  <sheetFormatPr defaultRowHeight="14.25"/>
  <cols>
    <col min="1" max="1" width="2.125" style="13" customWidth="1"/>
    <col min="2" max="2" width="3.125" style="13" customWidth="1"/>
    <col min="3" max="3" width="5.125" style="13" bestFit="1" customWidth="1"/>
    <col min="4" max="4" width="11.125" style="13" customWidth="1"/>
    <col min="5" max="5" width="5.125" style="13" bestFit="1" customWidth="1"/>
    <col min="6" max="6" width="11.125" style="13" bestFit="1" customWidth="1"/>
    <col min="7" max="256" width="9" style="13"/>
    <col min="257" max="257" width="2.125" style="13" customWidth="1"/>
    <col min="258" max="258" width="3.125" style="13" customWidth="1"/>
    <col min="259" max="259" width="5.125" style="13" bestFit="1" customWidth="1"/>
    <col min="260" max="260" width="11.125" style="13" customWidth="1"/>
    <col min="261" max="261" width="5.125" style="13" bestFit="1" customWidth="1"/>
    <col min="262" max="262" width="11.125" style="13" bestFit="1" customWidth="1"/>
    <col min="263" max="512" width="9" style="13"/>
    <col min="513" max="513" width="2.125" style="13" customWidth="1"/>
    <col min="514" max="514" width="3.125" style="13" customWidth="1"/>
    <col min="515" max="515" width="5.125" style="13" bestFit="1" customWidth="1"/>
    <col min="516" max="516" width="11.125" style="13" customWidth="1"/>
    <col min="517" max="517" width="5.125" style="13" bestFit="1" customWidth="1"/>
    <col min="518" max="518" width="11.125" style="13" bestFit="1" customWidth="1"/>
    <col min="519" max="768" width="9" style="13"/>
    <col min="769" max="769" width="2.125" style="13" customWidth="1"/>
    <col min="770" max="770" width="3.125" style="13" customWidth="1"/>
    <col min="771" max="771" width="5.125" style="13" bestFit="1" customWidth="1"/>
    <col min="772" max="772" width="11.125" style="13" customWidth="1"/>
    <col min="773" max="773" width="5.125" style="13" bestFit="1" customWidth="1"/>
    <col min="774" max="774" width="11.125" style="13" bestFit="1" customWidth="1"/>
    <col min="775" max="1024" width="9" style="13"/>
    <col min="1025" max="1025" width="2.125" style="13" customWidth="1"/>
    <col min="1026" max="1026" width="3.125" style="13" customWidth="1"/>
    <col min="1027" max="1027" width="5.125" style="13" bestFit="1" customWidth="1"/>
    <col min="1028" max="1028" width="11.125" style="13" customWidth="1"/>
    <col min="1029" max="1029" width="5.125" style="13" bestFit="1" customWidth="1"/>
    <col min="1030" max="1030" width="11.125" style="13" bestFit="1" customWidth="1"/>
    <col min="1031" max="1280" width="9" style="13"/>
    <col min="1281" max="1281" width="2.125" style="13" customWidth="1"/>
    <col min="1282" max="1282" width="3.125" style="13" customWidth="1"/>
    <col min="1283" max="1283" width="5.125" style="13" bestFit="1" customWidth="1"/>
    <col min="1284" max="1284" width="11.125" style="13" customWidth="1"/>
    <col min="1285" max="1285" width="5.125" style="13" bestFit="1" customWidth="1"/>
    <col min="1286" max="1286" width="11.125" style="13" bestFit="1" customWidth="1"/>
    <col min="1287" max="1536" width="9" style="13"/>
    <col min="1537" max="1537" width="2.125" style="13" customWidth="1"/>
    <col min="1538" max="1538" width="3.125" style="13" customWidth="1"/>
    <col min="1539" max="1539" width="5.125" style="13" bestFit="1" customWidth="1"/>
    <col min="1540" max="1540" width="11.125" style="13" customWidth="1"/>
    <col min="1541" max="1541" width="5.125" style="13" bestFit="1" customWidth="1"/>
    <col min="1542" max="1542" width="11.125" style="13" bestFit="1" customWidth="1"/>
    <col min="1543" max="1792" width="9" style="13"/>
    <col min="1793" max="1793" width="2.125" style="13" customWidth="1"/>
    <col min="1794" max="1794" width="3.125" style="13" customWidth="1"/>
    <col min="1795" max="1795" width="5.125" style="13" bestFit="1" customWidth="1"/>
    <col min="1796" max="1796" width="11.125" style="13" customWidth="1"/>
    <col min="1797" max="1797" width="5.125" style="13" bestFit="1" customWidth="1"/>
    <col min="1798" max="1798" width="11.125" style="13" bestFit="1" customWidth="1"/>
    <col min="1799" max="2048" width="9" style="13"/>
    <col min="2049" max="2049" width="2.125" style="13" customWidth="1"/>
    <col min="2050" max="2050" width="3.125" style="13" customWidth="1"/>
    <col min="2051" max="2051" width="5.125" style="13" bestFit="1" customWidth="1"/>
    <col min="2052" max="2052" width="11.125" style="13" customWidth="1"/>
    <col min="2053" max="2053" width="5.125" style="13" bestFit="1" customWidth="1"/>
    <col min="2054" max="2054" width="11.125" style="13" bestFit="1" customWidth="1"/>
    <col min="2055" max="2304" width="9" style="13"/>
    <col min="2305" max="2305" width="2.125" style="13" customWidth="1"/>
    <col min="2306" max="2306" width="3.125" style="13" customWidth="1"/>
    <col min="2307" max="2307" width="5.125" style="13" bestFit="1" customWidth="1"/>
    <col min="2308" max="2308" width="11.125" style="13" customWidth="1"/>
    <col min="2309" max="2309" width="5.125" style="13" bestFit="1" customWidth="1"/>
    <col min="2310" max="2310" width="11.125" style="13" bestFit="1" customWidth="1"/>
    <col min="2311" max="2560" width="9" style="13"/>
    <col min="2561" max="2561" width="2.125" style="13" customWidth="1"/>
    <col min="2562" max="2562" width="3.125" style="13" customWidth="1"/>
    <col min="2563" max="2563" width="5.125" style="13" bestFit="1" customWidth="1"/>
    <col min="2564" max="2564" width="11.125" style="13" customWidth="1"/>
    <col min="2565" max="2565" width="5.125" style="13" bestFit="1" customWidth="1"/>
    <col min="2566" max="2566" width="11.125" style="13" bestFit="1" customWidth="1"/>
    <col min="2567" max="2816" width="9" style="13"/>
    <col min="2817" max="2817" width="2.125" style="13" customWidth="1"/>
    <col min="2818" max="2818" width="3.125" style="13" customWidth="1"/>
    <col min="2819" max="2819" width="5.125" style="13" bestFit="1" customWidth="1"/>
    <col min="2820" max="2820" width="11.125" style="13" customWidth="1"/>
    <col min="2821" max="2821" width="5.125" style="13" bestFit="1" customWidth="1"/>
    <col min="2822" max="2822" width="11.125" style="13" bestFit="1" customWidth="1"/>
    <col min="2823" max="3072" width="9" style="13"/>
    <col min="3073" max="3073" width="2.125" style="13" customWidth="1"/>
    <col min="3074" max="3074" width="3.125" style="13" customWidth="1"/>
    <col min="3075" max="3075" width="5.125" style="13" bestFit="1" customWidth="1"/>
    <col min="3076" max="3076" width="11.125" style="13" customWidth="1"/>
    <col min="3077" max="3077" width="5.125" style="13" bestFit="1" customWidth="1"/>
    <col min="3078" max="3078" width="11.125" style="13" bestFit="1" customWidth="1"/>
    <col min="3079" max="3328" width="9" style="13"/>
    <col min="3329" max="3329" width="2.125" style="13" customWidth="1"/>
    <col min="3330" max="3330" width="3.125" style="13" customWidth="1"/>
    <col min="3331" max="3331" width="5.125" style="13" bestFit="1" customWidth="1"/>
    <col min="3332" max="3332" width="11.125" style="13" customWidth="1"/>
    <col min="3333" max="3333" width="5.125" style="13" bestFit="1" customWidth="1"/>
    <col min="3334" max="3334" width="11.125" style="13" bestFit="1" customWidth="1"/>
    <col min="3335" max="3584" width="9" style="13"/>
    <col min="3585" max="3585" width="2.125" style="13" customWidth="1"/>
    <col min="3586" max="3586" width="3.125" style="13" customWidth="1"/>
    <col min="3587" max="3587" width="5.125" style="13" bestFit="1" customWidth="1"/>
    <col min="3588" max="3588" width="11.125" style="13" customWidth="1"/>
    <col min="3589" max="3589" width="5.125" style="13" bestFit="1" customWidth="1"/>
    <col min="3590" max="3590" width="11.125" style="13" bestFit="1" customWidth="1"/>
    <col min="3591" max="3840" width="9" style="13"/>
    <col min="3841" max="3841" width="2.125" style="13" customWidth="1"/>
    <col min="3842" max="3842" width="3.125" style="13" customWidth="1"/>
    <col min="3843" max="3843" width="5.125" style="13" bestFit="1" customWidth="1"/>
    <col min="3844" max="3844" width="11.125" style="13" customWidth="1"/>
    <col min="3845" max="3845" width="5.125" style="13" bestFit="1" customWidth="1"/>
    <col min="3846" max="3846" width="11.125" style="13" bestFit="1" customWidth="1"/>
    <col min="3847" max="4096" width="9" style="13"/>
    <col min="4097" max="4097" width="2.125" style="13" customWidth="1"/>
    <col min="4098" max="4098" width="3.125" style="13" customWidth="1"/>
    <col min="4099" max="4099" width="5.125" style="13" bestFit="1" customWidth="1"/>
    <col min="4100" max="4100" width="11.125" style="13" customWidth="1"/>
    <col min="4101" max="4101" width="5.125" style="13" bestFit="1" customWidth="1"/>
    <col min="4102" max="4102" width="11.125" style="13" bestFit="1" customWidth="1"/>
    <col min="4103" max="4352" width="9" style="13"/>
    <col min="4353" max="4353" width="2.125" style="13" customWidth="1"/>
    <col min="4354" max="4354" width="3.125" style="13" customWidth="1"/>
    <col min="4355" max="4355" width="5.125" style="13" bestFit="1" customWidth="1"/>
    <col min="4356" max="4356" width="11.125" style="13" customWidth="1"/>
    <col min="4357" max="4357" width="5.125" style="13" bestFit="1" customWidth="1"/>
    <col min="4358" max="4358" width="11.125" style="13" bestFit="1" customWidth="1"/>
    <col min="4359" max="4608" width="9" style="13"/>
    <col min="4609" max="4609" width="2.125" style="13" customWidth="1"/>
    <col min="4610" max="4610" width="3.125" style="13" customWidth="1"/>
    <col min="4611" max="4611" width="5.125" style="13" bestFit="1" customWidth="1"/>
    <col min="4612" max="4612" width="11.125" style="13" customWidth="1"/>
    <col min="4613" max="4613" width="5.125" style="13" bestFit="1" customWidth="1"/>
    <col min="4614" max="4614" width="11.125" style="13" bestFit="1" customWidth="1"/>
    <col min="4615" max="4864" width="9" style="13"/>
    <col min="4865" max="4865" width="2.125" style="13" customWidth="1"/>
    <col min="4866" max="4866" width="3.125" style="13" customWidth="1"/>
    <col min="4867" max="4867" width="5.125" style="13" bestFit="1" customWidth="1"/>
    <col min="4868" max="4868" width="11.125" style="13" customWidth="1"/>
    <col min="4869" max="4869" width="5.125" style="13" bestFit="1" customWidth="1"/>
    <col min="4870" max="4870" width="11.125" style="13" bestFit="1" customWidth="1"/>
    <col min="4871" max="5120" width="9" style="13"/>
    <col min="5121" max="5121" width="2.125" style="13" customWidth="1"/>
    <col min="5122" max="5122" width="3.125" style="13" customWidth="1"/>
    <col min="5123" max="5123" width="5.125" style="13" bestFit="1" customWidth="1"/>
    <col min="5124" max="5124" width="11.125" style="13" customWidth="1"/>
    <col min="5125" max="5125" width="5.125" style="13" bestFit="1" customWidth="1"/>
    <col min="5126" max="5126" width="11.125" style="13" bestFit="1" customWidth="1"/>
    <col min="5127" max="5376" width="9" style="13"/>
    <col min="5377" max="5377" width="2.125" style="13" customWidth="1"/>
    <col min="5378" max="5378" width="3.125" style="13" customWidth="1"/>
    <col min="5379" max="5379" width="5.125" style="13" bestFit="1" customWidth="1"/>
    <col min="5380" max="5380" width="11.125" style="13" customWidth="1"/>
    <col min="5381" max="5381" width="5.125" style="13" bestFit="1" customWidth="1"/>
    <col min="5382" max="5382" width="11.125" style="13" bestFit="1" customWidth="1"/>
    <col min="5383" max="5632" width="9" style="13"/>
    <col min="5633" max="5633" width="2.125" style="13" customWidth="1"/>
    <col min="5634" max="5634" width="3.125" style="13" customWidth="1"/>
    <col min="5635" max="5635" width="5.125" style="13" bestFit="1" customWidth="1"/>
    <col min="5636" max="5636" width="11.125" style="13" customWidth="1"/>
    <col min="5637" max="5637" width="5.125" style="13" bestFit="1" customWidth="1"/>
    <col min="5638" max="5638" width="11.125" style="13" bestFit="1" customWidth="1"/>
    <col min="5639" max="5888" width="9" style="13"/>
    <col min="5889" max="5889" width="2.125" style="13" customWidth="1"/>
    <col min="5890" max="5890" width="3.125" style="13" customWidth="1"/>
    <col min="5891" max="5891" width="5.125" style="13" bestFit="1" customWidth="1"/>
    <col min="5892" max="5892" width="11.125" style="13" customWidth="1"/>
    <col min="5893" max="5893" width="5.125" style="13" bestFit="1" customWidth="1"/>
    <col min="5894" max="5894" width="11.125" style="13" bestFit="1" customWidth="1"/>
    <col min="5895" max="6144" width="9" style="13"/>
    <col min="6145" max="6145" width="2.125" style="13" customWidth="1"/>
    <col min="6146" max="6146" width="3.125" style="13" customWidth="1"/>
    <col min="6147" max="6147" width="5.125" style="13" bestFit="1" customWidth="1"/>
    <col min="6148" max="6148" width="11.125" style="13" customWidth="1"/>
    <col min="6149" max="6149" width="5.125" style="13" bestFit="1" customWidth="1"/>
    <col min="6150" max="6150" width="11.125" style="13" bestFit="1" customWidth="1"/>
    <col min="6151" max="6400" width="9" style="13"/>
    <col min="6401" max="6401" width="2.125" style="13" customWidth="1"/>
    <col min="6402" max="6402" width="3.125" style="13" customWidth="1"/>
    <col min="6403" max="6403" width="5.125" style="13" bestFit="1" customWidth="1"/>
    <col min="6404" max="6404" width="11.125" style="13" customWidth="1"/>
    <col min="6405" max="6405" width="5.125" style="13" bestFit="1" customWidth="1"/>
    <col min="6406" max="6406" width="11.125" style="13" bestFit="1" customWidth="1"/>
    <col min="6407" max="6656" width="9" style="13"/>
    <col min="6657" max="6657" width="2.125" style="13" customWidth="1"/>
    <col min="6658" max="6658" width="3.125" style="13" customWidth="1"/>
    <col min="6659" max="6659" width="5.125" style="13" bestFit="1" customWidth="1"/>
    <col min="6660" max="6660" width="11.125" style="13" customWidth="1"/>
    <col min="6661" max="6661" width="5.125" style="13" bestFit="1" customWidth="1"/>
    <col min="6662" max="6662" width="11.125" style="13" bestFit="1" customWidth="1"/>
    <col min="6663" max="6912" width="9" style="13"/>
    <col min="6913" max="6913" width="2.125" style="13" customWidth="1"/>
    <col min="6914" max="6914" width="3.125" style="13" customWidth="1"/>
    <col min="6915" max="6915" width="5.125" style="13" bestFit="1" customWidth="1"/>
    <col min="6916" max="6916" width="11.125" style="13" customWidth="1"/>
    <col min="6917" max="6917" width="5.125" style="13" bestFit="1" customWidth="1"/>
    <col min="6918" max="6918" width="11.125" style="13" bestFit="1" customWidth="1"/>
    <col min="6919" max="7168" width="9" style="13"/>
    <col min="7169" max="7169" width="2.125" style="13" customWidth="1"/>
    <col min="7170" max="7170" width="3.125" style="13" customWidth="1"/>
    <col min="7171" max="7171" width="5.125" style="13" bestFit="1" customWidth="1"/>
    <col min="7172" max="7172" width="11.125" style="13" customWidth="1"/>
    <col min="7173" max="7173" width="5.125" style="13" bestFit="1" customWidth="1"/>
    <col min="7174" max="7174" width="11.125" style="13" bestFit="1" customWidth="1"/>
    <col min="7175" max="7424" width="9" style="13"/>
    <col min="7425" max="7425" width="2.125" style="13" customWidth="1"/>
    <col min="7426" max="7426" width="3.125" style="13" customWidth="1"/>
    <col min="7427" max="7427" width="5.125" style="13" bestFit="1" customWidth="1"/>
    <col min="7428" max="7428" width="11.125" style="13" customWidth="1"/>
    <col min="7429" max="7429" width="5.125" style="13" bestFit="1" customWidth="1"/>
    <col min="7430" max="7430" width="11.125" style="13" bestFit="1" customWidth="1"/>
    <col min="7431" max="7680" width="9" style="13"/>
    <col min="7681" max="7681" width="2.125" style="13" customWidth="1"/>
    <col min="7682" max="7682" width="3.125" style="13" customWidth="1"/>
    <col min="7683" max="7683" width="5.125" style="13" bestFit="1" customWidth="1"/>
    <col min="7684" max="7684" width="11.125" style="13" customWidth="1"/>
    <col min="7685" max="7685" width="5.125" style="13" bestFit="1" customWidth="1"/>
    <col min="7686" max="7686" width="11.125" style="13" bestFit="1" customWidth="1"/>
    <col min="7687" max="7936" width="9" style="13"/>
    <col min="7937" max="7937" width="2.125" style="13" customWidth="1"/>
    <col min="7938" max="7938" width="3.125" style="13" customWidth="1"/>
    <col min="7939" max="7939" width="5.125" style="13" bestFit="1" customWidth="1"/>
    <col min="7940" max="7940" width="11.125" style="13" customWidth="1"/>
    <col min="7941" max="7941" width="5.125" style="13" bestFit="1" customWidth="1"/>
    <col min="7942" max="7942" width="11.125" style="13" bestFit="1" customWidth="1"/>
    <col min="7943" max="8192" width="9" style="13"/>
    <col min="8193" max="8193" width="2.125" style="13" customWidth="1"/>
    <col min="8194" max="8194" width="3.125" style="13" customWidth="1"/>
    <col min="8195" max="8195" width="5.125" style="13" bestFit="1" customWidth="1"/>
    <col min="8196" max="8196" width="11.125" style="13" customWidth="1"/>
    <col min="8197" max="8197" width="5.125" style="13" bestFit="1" customWidth="1"/>
    <col min="8198" max="8198" width="11.125" style="13" bestFit="1" customWidth="1"/>
    <col min="8199" max="8448" width="9" style="13"/>
    <col min="8449" max="8449" width="2.125" style="13" customWidth="1"/>
    <col min="8450" max="8450" width="3.125" style="13" customWidth="1"/>
    <col min="8451" max="8451" width="5.125" style="13" bestFit="1" customWidth="1"/>
    <col min="8452" max="8452" width="11.125" style="13" customWidth="1"/>
    <col min="8453" max="8453" width="5.125" style="13" bestFit="1" customWidth="1"/>
    <col min="8454" max="8454" width="11.125" style="13" bestFit="1" customWidth="1"/>
    <col min="8455" max="8704" width="9" style="13"/>
    <col min="8705" max="8705" width="2.125" style="13" customWidth="1"/>
    <col min="8706" max="8706" width="3.125" style="13" customWidth="1"/>
    <col min="8707" max="8707" width="5.125" style="13" bestFit="1" customWidth="1"/>
    <col min="8708" max="8708" width="11.125" style="13" customWidth="1"/>
    <col min="8709" max="8709" width="5.125" style="13" bestFit="1" customWidth="1"/>
    <col min="8710" max="8710" width="11.125" style="13" bestFit="1" customWidth="1"/>
    <col min="8711" max="8960" width="9" style="13"/>
    <col min="8961" max="8961" width="2.125" style="13" customWidth="1"/>
    <col min="8962" max="8962" width="3.125" style="13" customWidth="1"/>
    <col min="8963" max="8963" width="5.125" style="13" bestFit="1" customWidth="1"/>
    <col min="8964" max="8964" width="11.125" style="13" customWidth="1"/>
    <col min="8965" max="8965" width="5.125" style="13" bestFit="1" customWidth="1"/>
    <col min="8966" max="8966" width="11.125" style="13" bestFit="1" customWidth="1"/>
    <col min="8967" max="9216" width="9" style="13"/>
    <col min="9217" max="9217" width="2.125" style="13" customWidth="1"/>
    <col min="9218" max="9218" width="3.125" style="13" customWidth="1"/>
    <col min="9219" max="9219" width="5.125" style="13" bestFit="1" customWidth="1"/>
    <col min="9220" max="9220" width="11.125" style="13" customWidth="1"/>
    <col min="9221" max="9221" width="5.125" style="13" bestFit="1" customWidth="1"/>
    <col min="9222" max="9222" width="11.125" style="13" bestFit="1" customWidth="1"/>
    <col min="9223" max="9472" width="9" style="13"/>
    <col min="9473" max="9473" width="2.125" style="13" customWidth="1"/>
    <col min="9474" max="9474" width="3.125" style="13" customWidth="1"/>
    <col min="9475" max="9475" width="5.125" style="13" bestFit="1" customWidth="1"/>
    <col min="9476" max="9476" width="11.125" style="13" customWidth="1"/>
    <col min="9477" max="9477" width="5.125" style="13" bestFit="1" customWidth="1"/>
    <col min="9478" max="9478" width="11.125" style="13" bestFit="1" customWidth="1"/>
    <col min="9479" max="9728" width="9" style="13"/>
    <col min="9729" max="9729" width="2.125" style="13" customWidth="1"/>
    <col min="9730" max="9730" width="3.125" style="13" customWidth="1"/>
    <col min="9731" max="9731" width="5.125" style="13" bestFit="1" customWidth="1"/>
    <col min="9732" max="9732" width="11.125" style="13" customWidth="1"/>
    <col min="9733" max="9733" width="5.125" style="13" bestFit="1" customWidth="1"/>
    <col min="9734" max="9734" width="11.125" style="13" bestFit="1" customWidth="1"/>
    <col min="9735" max="9984" width="9" style="13"/>
    <col min="9985" max="9985" width="2.125" style="13" customWidth="1"/>
    <col min="9986" max="9986" width="3.125" style="13" customWidth="1"/>
    <col min="9987" max="9987" width="5.125" style="13" bestFit="1" customWidth="1"/>
    <col min="9988" max="9988" width="11.125" style="13" customWidth="1"/>
    <col min="9989" max="9989" width="5.125" style="13" bestFit="1" customWidth="1"/>
    <col min="9990" max="9990" width="11.125" style="13" bestFit="1" customWidth="1"/>
    <col min="9991" max="10240" width="9" style="13"/>
    <col min="10241" max="10241" width="2.125" style="13" customWidth="1"/>
    <col min="10242" max="10242" width="3.125" style="13" customWidth="1"/>
    <col min="10243" max="10243" width="5.125" style="13" bestFit="1" customWidth="1"/>
    <col min="10244" max="10244" width="11.125" style="13" customWidth="1"/>
    <col min="10245" max="10245" width="5.125" style="13" bestFit="1" customWidth="1"/>
    <col min="10246" max="10246" width="11.125" style="13" bestFit="1" customWidth="1"/>
    <col min="10247" max="10496" width="9" style="13"/>
    <col min="10497" max="10497" width="2.125" style="13" customWidth="1"/>
    <col min="10498" max="10498" width="3.125" style="13" customWidth="1"/>
    <col min="10499" max="10499" width="5.125" style="13" bestFit="1" customWidth="1"/>
    <col min="10500" max="10500" width="11.125" style="13" customWidth="1"/>
    <col min="10501" max="10501" width="5.125" style="13" bestFit="1" customWidth="1"/>
    <col min="10502" max="10502" width="11.125" style="13" bestFit="1" customWidth="1"/>
    <col min="10503" max="10752" width="9" style="13"/>
    <col min="10753" max="10753" width="2.125" style="13" customWidth="1"/>
    <col min="10754" max="10754" width="3.125" style="13" customWidth="1"/>
    <col min="10755" max="10755" width="5.125" style="13" bestFit="1" customWidth="1"/>
    <col min="10756" max="10756" width="11.125" style="13" customWidth="1"/>
    <col min="10757" max="10757" width="5.125" style="13" bestFit="1" customWidth="1"/>
    <col min="10758" max="10758" width="11.125" style="13" bestFit="1" customWidth="1"/>
    <col min="10759" max="11008" width="9" style="13"/>
    <col min="11009" max="11009" width="2.125" style="13" customWidth="1"/>
    <col min="11010" max="11010" width="3.125" style="13" customWidth="1"/>
    <col min="11011" max="11011" width="5.125" style="13" bestFit="1" customWidth="1"/>
    <col min="11012" max="11012" width="11.125" style="13" customWidth="1"/>
    <col min="11013" max="11013" width="5.125" style="13" bestFit="1" customWidth="1"/>
    <col min="11014" max="11014" width="11.125" style="13" bestFit="1" customWidth="1"/>
    <col min="11015" max="11264" width="9" style="13"/>
    <col min="11265" max="11265" width="2.125" style="13" customWidth="1"/>
    <col min="11266" max="11266" width="3.125" style="13" customWidth="1"/>
    <col min="11267" max="11267" width="5.125" style="13" bestFit="1" customWidth="1"/>
    <col min="11268" max="11268" width="11.125" style="13" customWidth="1"/>
    <col min="11269" max="11269" width="5.125" style="13" bestFit="1" customWidth="1"/>
    <col min="11270" max="11270" width="11.125" style="13" bestFit="1" customWidth="1"/>
    <col min="11271" max="11520" width="9" style="13"/>
    <col min="11521" max="11521" width="2.125" style="13" customWidth="1"/>
    <col min="11522" max="11522" width="3.125" style="13" customWidth="1"/>
    <col min="11523" max="11523" width="5.125" style="13" bestFit="1" customWidth="1"/>
    <col min="11524" max="11524" width="11.125" style="13" customWidth="1"/>
    <col min="11525" max="11525" width="5.125" style="13" bestFit="1" customWidth="1"/>
    <col min="11526" max="11526" width="11.125" style="13" bestFit="1" customWidth="1"/>
    <col min="11527" max="11776" width="9" style="13"/>
    <col min="11777" max="11777" width="2.125" style="13" customWidth="1"/>
    <col min="11778" max="11778" width="3.125" style="13" customWidth="1"/>
    <col min="11779" max="11779" width="5.125" style="13" bestFit="1" customWidth="1"/>
    <col min="11780" max="11780" width="11.125" style="13" customWidth="1"/>
    <col min="11781" max="11781" width="5.125" style="13" bestFit="1" customWidth="1"/>
    <col min="11782" max="11782" width="11.125" style="13" bestFit="1" customWidth="1"/>
    <col min="11783" max="12032" width="9" style="13"/>
    <col min="12033" max="12033" width="2.125" style="13" customWidth="1"/>
    <col min="12034" max="12034" width="3.125" style="13" customWidth="1"/>
    <col min="12035" max="12035" width="5.125" style="13" bestFit="1" customWidth="1"/>
    <col min="12036" max="12036" width="11.125" style="13" customWidth="1"/>
    <col min="12037" max="12037" width="5.125" style="13" bestFit="1" customWidth="1"/>
    <col min="12038" max="12038" width="11.125" style="13" bestFit="1" customWidth="1"/>
    <col min="12039" max="12288" width="9" style="13"/>
    <col min="12289" max="12289" width="2.125" style="13" customWidth="1"/>
    <col min="12290" max="12290" width="3.125" style="13" customWidth="1"/>
    <col min="12291" max="12291" width="5.125" style="13" bestFit="1" customWidth="1"/>
    <col min="12292" max="12292" width="11.125" style="13" customWidth="1"/>
    <col min="12293" max="12293" width="5.125" style="13" bestFit="1" customWidth="1"/>
    <col min="12294" max="12294" width="11.125" style="13" bestFit="1" customWidth="1"/>
    <col min="12295" max="12544" width="9" style="13"/>
    <col min="12545" max="12545" width="2.125" style="13" customWidth="1"/>
    <col min="12546" max="12546" width="3.125" style="13" customWidth="1"/>
    <col min="12547" max="12547" width="5.125" style="13" bestFit="1" customWidth="1"/>
    <col min="12548" max="12548" width="11.125" style="13" customWidth="1"/>
    <col min="12549" max="12549" width="5.125" style="13" bestFit="1" customWidth="1"/>
    <col min="12550" max="12550" width="11.125" style="13" bestFit="1" customWidth="1"/>
    <col min="12551" max="12800" width="9" style="13"/>
    <col min="12801" max="12801" width="2.125" style="13" customWidth="1"/>
    <col min="12802" max="12802" width="3.125" style="13" customWidth="1"/>
    <col min="12803" max="12803" width="5.125" style="13" bestFit="1" customWidth="1"/>
    <col min="12804" max="12804" width="11.125" style="13" customWidth="1"/>
    <col min="12805" max="12805" width="5.125" style="13" bestFit="1" customWidth="1"/>
    <col min="12806" max="12806" width="11.125" style="13" bestFit="1" customWidth="1"/>
    <col min="12807" max="13056" width="9" style="13"/>
    <col min="13057" max="13057" width="2.125" style="13" customWidth="1"/>
    <col min="13058" max="13058" width="3.125" style="13" customWidth="1"/>
    <col min="13059" max="13059" width="5.125" style="13" bestFit="1" customWidth="1"/>
    <col min="13060" max="13060" width="11.125" style="13" customWidth="1"/>
    <col min="13061" max="13061" width="5.125" style="13" bestFit="1" customWidth="1"/>
    <col min="13062" max="13062" width="11.125" style="13" bestFit="1" customWidth="1"/>
    <col min="13063" max="13312" width="9" style="13"/>
    <col min="13313" max="13313" width="2.125" style="13" customWidth="1"/>
    <col min="13314" max="13314" width="3.125" style="13" customWidth="1"/>
    <col min="13315" max="13315" width="5.125" style="13" bestFit="1" customWidth="1"/>
    <col min="13316" max="13316" width="11.125" style="13" customWidth="1"/>
    <col min="13317" max="13317" width="5.125" style="13" bestFit="1" customWidth="1"/>
    <col min="13318" max="13318" width="11.125" style="13" bestFit="1" customWidth="1"/>
    <col min="13319" max="13568" width="9" style="13"/>
    <col min="13569" max="13569" width="2.125" style="13" customWidth="1"/>
    <col min="13570" max="13570" width="3.125" style="13" customWidth="1"/>
    <col min="13571" max="13571" width="5.125" style="13" bestFit="1" customWidth="1"/>
    <col min="13572" max="13572" width="11.125" style="13" customWidth="1"/>
    <col min="13573" max="13573" width="5.125" style="13" bestFit="1" customWidth="1"/>
    <col min="13574" max="13574" width="11.125" style="13" bestFit="1" customWidth="1"/>
    <col min="13575" max="13824" width="9" style="13"/>
    <col min="13825" max="13825" width="2.125" style="13" customWidth="1"/>
    <col min="13826" max="13826" width="3.125" style="13" customWidth="1"/>
    <col min="13827" max="13827" width="5.125" style="13" bestFit="1" customWidth="1"/>
    <col min="13828" max="13828" width="11.125" style="13" customWidth="1"/>
    <col min="13829" max="13829" width="5.125" style="13" bestFit="1" customWidth="1"/>
    <col min="13830" max="13830" width="11.125" style="13" bestFit="1" customWidth="1"/>
    <col min="13831" max="14080" width="9" style="13"/>
    <col min="14081" max="14081" width="2.125" style="13" customWidth="1"/>
    <col min="14082" max="14082" width="3.125" style="13" customWidth="1"/>
    <col min="14083" max="14083" width="5.125" style="13" bestFit="1" customWidth="1"/>
    <col min="14084" max="14084" width="11.125" style="13" customWidth="1"/>
    <col min="14085" max="14085" width="5.125" style="13" bestFit="1" customWidth="1"/>
    <col min="14086" max="14086" width="11.125" style="13" bestFit="1" customWidth="1"/>
    <col min="14087" max="14336" width="9" style="13"/>
    <col min="14337" max="14337" width="2.125" style="13" customWidth="1"/>
    <col min="14338" max="14338" width="3.125" style="13" customWidth="1"/>
    <col min="14339" max="14339" width="5.125" style="13" bestFit="1" customWidth="1"/>
    <col min="14340" max="14340" width="11.125" style="13" customWidth="1"/>
    <col min="14341" max="14341" width="5.125" style="13" bestFit="1" customWidth="1"/>
    <col min="14342" max="14342" width="11.125" style="13" bestFit="1" customWidth="1"/>
    <col min="14343" max="14592" width="9" style="13"/>
    <col min="14593" max="14593" width="2.125" style="13" customWidth="1"/>
    <col min="14594" max="14594" width="3.125" style="13" customWidth="1"/>
    <col min="14595" max="14595" width="5.125" style="13" bestFit="1" customWidth="1"/>
    <col min="14596" max="14596" width="11.125" style="13" customWidth="1"/>
    <col min="14597" max="14597" width="5.125" style="13" bestFit="1" customWidth="1"/>
    <col min="14598" max="14598" width="11.125" style="13" bestFit="1" customWidth="1"/>
    <col min="14599" max="14848" width="9" style="13"/>
    <col min="14849" max="14849" width="2.125" style="13" customWidth="1"/>
    <col min="14850" max="14850" width="3.125" style="13" customWidth="1"/>
    <col min="14851" max="14851" width="5.125" style="13" bestFit="1" customWidth="1"/>
    <col min="14852" max="14852" width="11.125" style="13" customWidth="1"/>
    <col min="14853" max="14853" width="5.125" style="13" bestFit="1" customWidth="1"/>
    <col min="14854" max="14854" width="11.125" style="13" bestFit="1" customWidth="1"/>
    <col min="14855" max="15104" width="9" style="13"/>
    <col min="15105" max="15105" width="2.125" style="13" customWidth="1"/>
    <col min="15106" max="15106" width="3.125" style="13" customWidth="1"/>
    <col min="15107" max="15107" width="5.125" style="13" bestFit="1" customWidth="1"/>
    <col min="15108" max="15108" width="11.125" style="13" customWidth="1"/>
    <col min="15109" max="15109" width="5.125" style="13" bestFit="1" customWidth="1"/>
    <col min="15110" max="15110" width="11.125" style="13" bestFit="1" customWidth="1"/>
    <col min="15111" max="15360" width="9" style="13"/>
    <col min="15361" max="15361" width="2.125" style="13" customWidth="1"/>
    <col min="15362" max="15362" width="3.125" style="13" customWidth="1"/>
    <col min="15363" max="15363" width="5.125" style="13" bestFit="1" customWidth="1"/>
    <col min="15364" max="15364" width="11.125" style="13" customWidth="1"/>
    <col min="15365" max="15365" width="5.125" style="13" bestFit="1" customWidth="1"/>
    <col min="15366" max="15366" width="11.125" style="13" bestFit="1" customWidth="1"/>
    <col min="15367" max="15616" width="9" style="13"/>
    <col min="15617" max="15617" width="2.125" style="13" customWidth="1"/>
    <col min="15618" max="15618" width="3.125" style="13" customWidth="1"/>
    <col min="15619" max="15619" width="5.125" style="13" bestFit="1" customWidth="1"/>
    <col min="15620" max="15620" width="11.125" style="13" customWidth="1"/>
    <col min="15621" max="15621" width="5.125" style="13" bestFit="1" customWidth="1"/>
    <col min="15622" max="15622" width="11.125" style="13" bestFit="1" customWidth="1"/>
    <col min="15623" max="15872" width="9" style="13"/>
    <col min="15873" max="15873" width="2.125" style="13" customWidth="1"/>
    <col min="15874" max="15874" width="3.125" style="13" customWidth="1"/>
    <col min="15875" max="15875" width="5.125" style="13" bestFit="1" customWidth="1"/>
    <col min="15876" max="15876" width="11.125" style="13" customWidth="1"/>
    <col min="15877" max="15877" width="5.125" style="13" bestFit="1" customWidth="1"/>
    <col min="15878" max="15878" width="11.125" style="13" bestFit="1" customWidth="1"/>
    <col min="15879" max="16128" width="9" style="13"/>
    <col min="16129" max="16129" width="2.125" style="13" customWidth="1"/>
    <col min="16130" max="16130" width="3.125" style="13" customWidth="1"/>
    <col min="16131" max="16131" width="5.125" style="13" bestFit="1" customWidth="1"/>
    <col min="16132" max="16132" width="11.125" style="13" customWidth="1"/>
    <col min="16133" max="16133" width="5.125" style="13" bestFit="1" customWidth="1"/>
    <col min="16134" max="16134" width="11.125" style="13" bestFit="1" customWidth="1"/>
    <col min="16135" max="16384" width="9" style="13"/>
  </cols>
  <sheetData>
    <row r="1" spans="2:5" s="14" customFormat="1" ht="18.75">
      <c r="B1" s="134" t="s">
        <v>432</v>
      </c>
    </row>
    <row r="2" spans="2:5" s="14" customFormat="1"/>
    <row r="3" spans="2:5" ht="17.25" customHeight="1">
      <c r="B3" s="135" t="s">
        <v>433</v>
      </c>
      <c r="C3" s="14"/>
      <c r="D3" s="14"/>
    </row>
    <row r="4" spans="2:5" ht="17.25" customHeight="1">
      <c r="E4" s="173"/>
    </row>
    <row r="5" spans="2:5" ht="17.25" customHeight="1"/>
    <row r="6" spans="2:5" ht="17.25" customHeight="1">
      <c r="C6" s="173"/>
      <c r="E6" s="173"/>
    </row>
    <row r="7" spans="2:5" ht="17.25" customHeight="1">
      <c r="E7" s="173"/>
    </row>
    <row r="8" spans="2:5" ht="17.25" customHeight="1">
      <c r="E8" s="173"/>
    </row>
    <row r="9" spans="2:5" ht="17.25" customHeight="1">
      <c r="E9" s="173"/>
    </row>
    <row r="10" spans="2:5" ht="17.25" customHeight="1">
      <c r="E10" s="173"/>
    </row>
    <row r="11" spans="2:5" ht="17.25" customHeight="1">
      <c r="C11" s="173"/>
      <c r="E11" s="173"/>
    </row>
    <row r="12" spans="2:5" ht="17.25" customHeight="1">
      <c r="C12" s="173"/>
      <c r="E12" s="173"/>
    </row>
    <row r="13" spans="2:5" ht="17.25" customHeight="1">
      <c r="E13" s="173"/>
    </row>
    <row r="14" spans="2:5" ht="17.25" customHeight="1">
      <c r="C14" s="173"/>
    </row>
    <row r="15" spans="2:5" ht="17.25" customHeight="1">
      <c r="C15" s="173"/>
    </row>
    <row r="16" spans="2:5" ht="17.25" customHeight="1">
      <c r="B16" s="135" t="s">
        <v>434</v>
      </c>
      <c r="C16" s="173"/>
    </row>
    <row r="17" spans="2:3" ht="17.25" customHeight="1">
      <c r="C17" s="173"/>
    </row>
    <row r="18" spans="2:3" ht="17.25" customHeight="1">
      <c r="B18" s="175"/>
      <c r="C18" s="173"/>
    </row>
    <row r="19" spans="2:3" ht="17.25" customHeight="1"/>
    <row r="20" spans="2:3" ht="17.25" customHeight="1"/>
    <row r="21" spans="2:3" ht="17.25" customHeight="1"/>
    <row r="22" spans="2:3" ht="17.25" customHeight="1"/>
    <row r="23" spans="2:3" ht="17.25" customHeight="1"/>
    <row r="24" spans="2:3" ht="17.25" customHeight="1"/>
    <row r="25" spans="2:3" ht="17.25" customHeight="1"/>
    <row r="26" spans="2:3" ht="17.25" customHeight="1"/>
    <row r="27" spans="2:3" ht="17.25" customHeight="1"/>
    <row r="28" spans="2:3" ht="17.25" customHeight="1">
      <c r="B28" s="175"/>
    </row>
    <row r="29" spans="2:3" ht="17.25" customHeight="1"/>
    <row r="30" spans="2:3" ht="17.25" customHeight="1"/>
    <row r="31" spans="2:3" ht="17.25" customHeight="1"/>
    <row r="32" spans="2:3" ht="17.25" customHeight="1"/>
    <row r="33" spans="2:2" ht="17.25" customHeight="1"/>
    <row r="34" spans="2:2" ht="17.25" customHeight="1"/>
    <row r="35" spans="2:2" ht="17.25" customHeight="1"/>
    <row r="36" spans="2:2" ht="17.25" customHeight="1"/>
    <row r="37" spans="2:2" ht="17.25" customHeight="1">
      <c r="B37" s="175"/>
    </row>
    <row r="38" spans="2:2" ht="17.25" customHeight="1"/>
    <row r="39" spans="2:2" ht="17.25" customHeight="1"/>
    <row r="40" spans="2:2" ht="17.25" customHeight="1"/>
    <row r="41" spans="2:2" ht="17.25" customHeight="1"/>
    <row r="42" spans="2:2" ht="17.25" customHeight="1"/>
    <row r="43" spans="2:2" ht="17.25" customHeight="1"/>
    <row r="44" spans="2:2" ht="17.25" customHeight="1"/>
    <row r="45" spans="2:2" ht="17.25" customHeight="1"/>
    <row r="46" spans="2:2" ht="17.25" customHeight="1"/>
    <row r="47" spans="2:2" ht="17.25" customHeight="1"/>
    <row r="48" spans="2:2"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ht="17.25" customHeight="1"/>
    <row r="66" ht="17.25" customHeight="1"/>
    <row r="67" ht="17.25" customHeight="1"/>
  </sheetData>
  <customSheetViews>
    <customSheetView guid="{6182E71F-ADEF-4B9F-A50F-F75EAA71BE32}" scale="75" showGridLines="0" showRowCol="0">
      <selection activeCell="S34" sqref="S34"/>
      <pageMargins left="0.78740157480314965" right="0.59055118110236227" top="0.59055118110236227" bottom="0.59055118110236227" header="0.51181102362204722" footer="0.51181102362204722"/>
      <pageSetup paperSize="9" scale="87" firstPageNumber="10" orientation="portrait" useFirstPageNumber="1" r:id="rId1"/>
      <headerFooter alignWithMargins="0">
        <oddFooter>&amp;C&amp;10－&amp;P－</oddFooter>
      </headerFooter>
    </customSheetView>
  </customSheetViews>
  <phoneticPr fontId="1"/>
  <pageMargins left="0.78740157480314965" right="0.59055118110236227" top="0.59055118110236227" bottom="0.59055118110236227" header="0.51181102362204722" footer="0.51181102362204722"/>
  <pageSetup paperSize="9" scale="87" firstPageNumber="10" orientation="portrait" useFirstPageNumber="1" r:id="rId2"/>
  <headerFooter alignWithMargins="0">
    <oddFooter>&amp;C&amp;10－&amp;P－</oddFooter>
  </headerFooter>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I51"/>
  <sheetViews>
    <sheetView workbookViewId="0">
      <selection activeCell="L18" sqref="L18"/>
    </sheetView>
  </sheetViews>
  <sheetFormatPr defaultRowHeight="18.75"/>
  <sheetData>
    <row r="1" spans="1:9" ht="75">
      <c r="A1" s="6" t="s">
        <v>435</v>
      </c>
      <c r="B1" s="6" t="s">
        <v>436</v>
      </c>
      <c r="C1" s="1" t="s">
        <v>84</v>
      </c>
      <c r="D1" s="1" t="s">
        <v>87</v>
      </c>
      <c r="E1" s="1"/>
      <c r="F1" s="1" t="s">
        <v>90</v>
      </c>
      <c r="G1" s="1" t="s">
        <v>93</v>
      </c>
      <c r="H1" s="1" t="s">
        <v>96</v>
      </c>
      <c r="I1" s="2" t="s">
        <v>99</v>
      </c>
    </row>
    <row r="2" spans="1:9">
      <c r="A2">
        <v>53000</v>
      </c>
      <c r="B2">
        <v>63000</v>
      </c>
      <c r="C2">
        <v>1</v>
      </c>
      <c r="D2">
        <v>58</v>
      </c>
      <c r="E2">
        <v>2640</v>
      </c>
      <c r="F2">
        <v>1</v>
      </c>
      <c r="G2">
        <v>88</v>
      </c>
      <c r="H2">
        <v>1</v>
      </c>
      <c r="I2">
        <v>88</v>
      </c>
    </row>
    <row r="3" spans="1:9">
      <c r="A3">
        <v>63000</v>
      </c>
      <c r="B3">
        <v>73000</v>
      </c>
      <c r="C3">
        <v>2</v>
      </c>
      <c r="D3">
        <v>68</v>
      </c>
      <c r="E3">
        <v>3090</v>
      </c>
      <c r="F3">
        <v>1</v>
      </c>
      <c r="G3">
        <v>88</v>
      </c>
      <c r="H3">
        <v>1</v>
      </c>
      <c r="I3">
        <v>88</v>
      </c>
    </row>
    <row r="4" spans="1:9">
      <c r="A4">
        <v>73000</v>
      </c>
      <c r="B4">
        <v>83000</v>
      </c>
      <c r="C4">
        <v>3</v>
      </c>
      <c r="D4">
        <v>78</v>
      </c>
      <c r="E4">
        <v>3550</v>
      </c>
      <c r="F4">
        <v>1</v>
      </c>
      <c r="G4">
        <v>88</v>
      </c>
      <c r="H4">
        <v>1</v>
      </c>
      <c r="I4">
        <v>88</v>
      </c>
    </row>
    <row r="5" spans="1:9">
      <c r="A5">
        <v>83000</v>
      </c>
      <c r="B5">
        <v>93000</v>
      </c>
      <c r="C5">
        <v>4</v>
      </c>
      <c r="D5">
        <v>88</v>
      </c>
      <c r="E5">
        <v>4000</v>
      </c>
      <c r="F5">
        <v>1</v>
      </c>
      <c r="G5">
        <v>88</v>
      </c>
      <c r="H5">
        <v>1</v>
      </c>
      <c r="I5">
        <v>88</v>
      </c>
    </row>
    <row r="6" spans="1:9">
      <c r="A6">
        <v>93000</v>
      </c>
      <c r="B6">
        <v>101000</v>
      </c>
      <c r="C6">
        <v>5</v>
      </c>
      <c r="D6">
        <v>98</v>
      </c>
      <c r="E6">
        <v>4450</v>
      </c>
      <c r="F6">
        <v>2</v>
      </c>
      <c r="G6">
        <v>98</v>
      </c>
      <c r="H6">
        <v>2</v>
      </c>
      <c r="I6">
        <v>98</v>
      </c>
    </row>
    <row r="7" spans="1:9">
      <c r="A7">
        <v>101000</v>
      </c>
      <c r="B7">
        <v>107000</v>
      </c>
      <c r="C7">
        <v>6</v>
      </c>
      <c r="D7">
        <v>104</v>
      </c>
      <c r="E7">
        <v>4730</v>
      </c>
      <c r="F7">
        <v>3</v>
      </c>
      <c r="G7">
        <v>104</v>
      </c>
      <c r="H7">
        <v>3</v>
      </c>
      <c r="I7">
        <v>104</v>
      </c>
    </row>
    <row r="8" spans="1:9">
      <c r="A8">
        <v>107000</v>
      </c>
      <c r="B8">
        <v>114000</v>
      </c>
      <c r="C8">
        <v>7</v>
      </c>
      <c r="D8">
        <v>110</v>
      </c>
      <c r="E8">
        <v>5000</v>
      </c>
      <c r="F8">
        <v>4</v>
      </c>
      <c r="G8">
        <v>110</v>
      </c>
      <c r="H8">
        <v>4</v>
      </c>
      <c r="I8">
        <v>110</v>
      </c>
    </row>
    <row r="9" spans="1:9">
      <c r="A9">
        <v>114000</v>
      </c>
      <c r="B9">
        <v>122000</v>
      </c>
      <c r="C9">
        <v>8</v>
      </c>
      <c r="D9">
        <v>118</v>
      </c>
      <c r="E9">
        <v>5360</v>
      </c>
      <c r="F9">
        <v>5</v>
      </c>
      <c r="G9">
        <v>118</v>
      </c>
      <c r="H9">
        <v>5</v>
      </c>
      <c r="I9">
        <v>118</v>
      </c>
    </row>
    <row r="10" spans="1:9">
      <c r="A10">
        <v>122000</v>
      </c>
      <c r="B10">
        <v>130000</v>
      </c>
      <c r="C10">
        <v>9</v>
      </c>
      <c r="D10">
        <v>126</v>
      </c>
      <c r="E10">
        <v>5730</v>
      </c>
      <c r="F10">
        <v>6</v>
      </c>
      <c r="G10">
        <v>126</v>
      </c>
      <c r="H10">
        <v>6</v>
      </c>
      <c r="I10">
        <v>126</v>
      </c>
    </row>
    <row r="11" spans="1:9">
      <c r="A11">
        <v>130000</v>
      </c>
      <c r="B11">
        <v>138000</v>
      </c>
      <c r="C11">
        <v>10</v>
      </c>
      <c r="D11">
        <v>134</v>
      </c>
      <c r="E11">
        <v>6090</v>
      </c>
      <c r="F11">
        <v>7</v>
      </c>
      <c r="G11">
        <v>134</v>
      </c>
      <c r="H11">
        <v>7</v>
      </c>
      <c r="I11">
        <v>134</v>
      </c>
    </row>
    <row r="12" spans="1:9">
      <c r="A12">
        <v>138000</v>
      </c>
      <c r="B12">
        <v>146000</v>
      </c>
      <c r="C12">
        <v>11</v>
      </c>
      <c r="D12">
        <v>142</v>
      </c>
      <c r="E12">
        <v>6450</v>
      </c>
      <c r="F12">
        <v>8</v>
      </c>
      <c r="G12">
        <v>142</v>
      </c>
      <c r="H12">
        <v>8</v>
      </c>
      <c r="I12">
        <v>142</v>
      </c>
    </row>
    <row r="13" spans="1:9">
      <c r="A13">
        <v>146000</v>
      </c>
      <c r="B13">
        <v>155000</v>
      </c>
      <c r="C13">
        <v>12</v>
      </c>
      <c r="D13">
        <v>150</v>
      </c>
      <c r="E13">
        <v>6820</v>
      </c>
      <c r="F13">
        <v>9</v>
      </c>
      <c r="G13">
        <v>150</v>
      </c>
      <c r="H13">
        <v>9</v>
      </c>
      <c r="I13">
        <v>150</v>
      </c>
    </row>
    <row r="14" spans="1:9">
      <c r="A14">
        <v>155000</v>
      </c>
      <c r="B14">
        <v>165000</v>
      </c>
      <c r="C14">
        <v>13</v>
      </c>
      <c r="D14">
        <v>160</v>
      </c>
      <c r="E14">
        <v>7270</v>
      </c>
      <c r="F14">
        <v>10</v>
      </c>
      <c r="G14">
        <v>160</v>
      </c>
      <c r="H14">
        <v>10</v>
      </c>
      <c r="I14">
        <v>160</v>
      </c>
    </row>
    <row r="15" spans="1:9">
      <c r="A15">
        <v>165000</v>
      </c>
      <c r="B15">
        <v>175000</v>
      </c>
      <c r="C15">
        <v>14</v>
      </c>
      <c r="D15">
        <v>170</v>
      </c>
      <c r="E15">
        <v>7730</v>
      </c>
      <c r="F15">
        <v>11</v>
      </c>
      <c r="G15">
        <v>170</v>
      </c>
      <c r="H15">
        <v>11</v>
      </c>
      <c r="I15">
        <v>170</v>
      </c>
    </row>
    <row r="16" spans="1:9">
      <c r="A16">
        <v>175000</v>
      </c>
      <c r="B16">
        <v>185000</v>
      </c>
      <c r="C16">
        <v>15</v>
      </c>
      <c r="D16">
        <v>180</v>
      </c>
      <c r="E16">
        <v>8180</v>
      </c>
      <c r="F16">
        <v>12</v>
      </c>
      <c r="G16">
        <v>180</v>
      </c>
      <c r="H16">
        <v>12</v>
      </c>
      <c r="I16">
        <v>180</v>
      </c>
    </row>
    <row r="17" spans="1:9">
      <c r="A17">
        <v>185000</v>
      </c>
      <c r="B17">
        <v>195000</v>
      </c>
      <c r="C17">
        <v>16</v>
      </c>
      <c r="D17">
        <v>190</v>
      </c>
      <c r="E17">
        <v>8640</v>
      </c>
      <c r="F17">
        <v>13</v>
      </c>
      <c r="G17">
        <v>190</v>
      </c>
      <c r="H17">
        <v>13</v>
      </c>
      <c r="I17">
        <v>190</v>
      </c>
    </row>
    <row r="18" spans="1:9">
      <c r="A18">
        <v>195000</v>
      </c>
      <c r="B18">
        <v>210000</v>
      </c>
      <c r="C18">
        <v>17</v>
      </c>
      <c r="D18">
        <v>200</v>
      </c>
      <c r="E18">
        <v>9090</v>
      </c>
      <c r="F18">
        <v>14</v>
      </c>
      <c r="G18">
        <v>200</v>
      </c>
      <c r="H18">
        <v>14</v>
      </c>
      <c r="I18">
        <v>200</v>
      </c>
    </row>
    <row r="19" spans="1:9">
      <c r="A19">
        <v>210000</v>
      </c>
      <c r="B19">
        <v>230000</v>
      </c>
      <c r="C19">
        <v>18</v>
      </c>
      <c r="D19">
        <v>220</v>
      </c>
      <c r="E19">
        <v>10000</v>
      </c>
      <c r="F19">
        <v>15</v>
      </c>
      <c r="G19">
        <v>220</v>
      </c>
      <c r="H19">
        <v>15</v>
      </c>
      <c r="I19">
        <v>220</v>
      </c>
    </row>
    <row r="20" spans="1:9">
      <c r="A20">
        <v>230000</v>
      </c>
      <c r="B20">
        <v>250000</v>
      </c>
      <c r="C20">
        <v>19</v>
      </c>
      <c r="D20">
        <v>240</v>
      </c>
      <c r="E20">
        <v>10910</v>
      </c>
      <c r="F20">
        <v>16</v>
      </c>
      <c r="G20">
        <v>240</v>
      </c>
      <c r="H20">
        <v>16</v>
      </c>
      <c r="I20">
        <v>240</v>
      </c>
    </row>
    <row r="21" spans="1:9">
      <c r="A21">
        <v>250000</v>
      </c>
      <c r="B21">
        <v>270000</v>
      </c>
      <c r="C21">
        <v>20</v>
      </c>
      <c r="D21">
        <v>260</v>
      </c>
      <c r="E21">
        <v>11820</v>
      </c>
      <c r="F21">
        <v>17</v>
      </c>
      <c r="G21">
        <v>260</v>
      </c>
      <c r="H21">
        <v>17</v>
      </c>
      <c r="I21">
        <v>260</v>
      </c>
    </row>
    <row r="22" spans="1:9">
      <c r="A22">
        <v>270000</v>
      </c>
      <c r="B22">
        <v>290000</v>
      </c>
      <c r="C22">
        <v>21</v>
      </c>
      <c r="D22">
        <v>280</v>
      </c>
      <c r="E22">
        <v>12730</v>
      </c>
      <c r="F22">
        <v>18</v>
      </c>
      <c r="G22">
        <v>280</v>
      </c>
      <c r="H22">
        <v>18</v>
      </c>
      <c r="I22">
        <v>280</v>
      </c>
    </row>
    <row r="23" spans="1:9">
      <c r="A23">
        <v>290000</v>
      </c>
      <c r="B23">
        <v>310000</v>
      </c>
      <c r="C23">
        <v>22</v>
      </c>
      <c r="D23">
        <v>300</v>
      </c>
      <c r="E23">
        <v>13640</v>
      </c>
      <c r="F23">
        <v>19</v>
      </c>
      <c r="G23">
        <v>300</v>
      </c>
      <c r="H23">
        <v>19</v>
      </c>
      <c r="I23">
        <v>300</v>
      </c>
    </row>
    <row r="24" spans="1:9">
      <c r="A24">
        <v>310000</v>
      </c>
      <c r="B24">
        <v>330000</v>
      </c>
      <c r="C24">
        <v>23</v>
      </c>
      <c r="D24">
        <v>320</v>
      </c>
      <c r="E24">
        <v>14550</v>
      </c>
      <c r="F24">
        <v>20</v>
      </c>
      <c r="G24">
        <v>320</v>
      </c>
      <c r="H24">
        <v>20</v>
      </c>
      <c r="I24">
        <v>320</v>
      </c>
    </row>
    <row r="25" spans="1:9">
      <c r="A25">
        <v>330000</v>
      </c>
      <c r="B25">
        <v>350000</v>
      </c>
      <c r="C25">
        <v>24</v>
      </c>
      <c r="D25">
        <v>340</v>
      </c>
      <c r="E25">
        <v>15450</v>
      </c>
      <c r="F25">
        <v>21</v>
      </c>
      <c r="G25">
        <v>340</v>
      </c>
      <c r="H25">
        <v>21</v>
      </c>
      <c r="I25">
        <v>340</v>
      </c>
    </row>
    <row r="26" spans="1:9">
      <c r="A26">
        <v>350000</v>
      </c>
      <c r="B26">
        <v>370000</v>
      </c>
      <c r="C26">
        <v>25</v>
      </c>
      <c r="D26">
        <v>360</v>
      </c>
      <c r="E26">
        <v>16360</v>
      </c>
      <c r="F26">
        <v>22</v>
      </c>
      <c r="G26">
        <v>360</v>
      </c>
      <c r="H26">
        <v>22</v>
      </c>
      <c r="I26">
        <v>360</v>
      </c>
    </row>
    <row r="27" spans="1:9">
      <c r="A27">
        <v>370000</v>
      </c>
      <c r="B27">
        <v>395000</v>
      </c>
      <c r="C27">
        <v>26</v>
      </c>
      <c r="D27">
        <v>380</v>
      </c>
      <c r="E27">
        <v>17270</v>
      </c>
      <c r="F27">
        <v>23</v>
      </c>
      <c r="G27">
        <v>380</v>
      </c>
      <c r="H27">
        <v>23</v>
      </c>
      <c r="I27">
        <v>380</v>
      </c>
    </row>
    <row r="28" spans="1:9">
      <c r="A28">
        <v>395000</v>
      </c>
      <c r="B28">
        <v>425000</v>
      </c>
      <c r="C28">
        <v>27</v>
      </c>
      <c r="D28">
        <v>410</v>
      </c>
      <c r="E28">
        <v>18640</v>
      </c>
      <c r="F28">
        <v>24</v>
      </c>
      <c r="G28">
        <v>410</v>
      </c>
      <c r="H28">
        <v>24</v>
      </c>
      <c r="I28">
        <v>410</v>
      </c>
    </row>
    <row r="29" spans="1:9">
      <c r="A29">
        <v>425000</v>
      </c>
      <c r="B29">
        <v>455000</v>
      </c>
      <c r="C29">
        <v>28</v>
      </c>
      <c r="D29">
        <v>440</v>
      </c>
      <c r="E29">
        <v>20000</v>
      </c>
      <c r="F29">
        <v>25</v>
      </c>
      <c r="G29">
        <v>440</v>
      </c>
      <c r="H29">
        <v>25</v>
      </c>
      <c r="I29">
        <v>440</v>
      </c>
    </row>
    <row r="30" spans="1:9">
      <c r="A30">
        <v>455000</v>
      </c>
      <c r="B30">
        <v>485000</v>
      </c>
      <c r="C30">
        <v>29</v>
      </c>
      <c r="D30">
        <v>470</v>
      </c>
      <c r="E30">
        <v>21360</v>
      </c>
      <c r="F30">
        <v>26</v>
      </c>
      <c r="G30">
        <v>470</v>
      </c>
      <c r="H30">
        <v>26</v>
      </c>
      <c r="I30">
        <v>470</v>
      </c>
    </row>
    <row r="31" spans="1:9">
      <c r="A31">
        <v>485000</v>
      </c>
      <c r="B31">
        <v>515000</v>
      </c>
      <c r="C31">
        <v>30</v>
      </c>
      <c r="D31">
        <v>500</v>
      </c>
      <c r="E31">
        <v>22730</v>
      </c>
      <c r="F31">
        <v>27</v>
      </c>
      <c r="G31">
        <v>500</v>
      </c>
      <c r="H31">
        <v>27</v>
      </c>
      <c r="I31">
        <v>500</v>
      </c>
    </row>
    <row r="32" spans="1:9">
      <c r="A32">
        <v>515000</v>
      </c>
      <c r="B32">
        <v>545000</v>
      </c>
      <c r="C32">
        <v>31</v>
      </c>
      <c r="D32">
        <v>530</v>
      </c>
      <c r="E32">
        <v>24090</v>
      </c>
      <c r="F32">
        <v>28</v>
      </c>
      <c r="G32">
        <v>530</v>
      </c>
      <c r="H32">
        <v>28</v>
      </c>
      <c r="I32">
        <v>530</v>
      </c>
    </row>
    <row r="33" spans="1:9">
      <c r="A33">
        <v>545000</v>
      </c>
      <c r="B33">
        <v>575000</v>
      </c>
      <c r="C33">
        <v>32</v>
      </c>
      <c r="D33">
        <v>560</v>
      </c>
      <c r="E33">
        <v>25450</v>
      </c>
      <c r="F33">
        <v>29</v>
      </c>
      <c r="G33">
        <v>560</v>
      </c>
      <c r="H33">
        <v>29</v>
      </c>
      <c r="I33">
        <v>560</v>
      </c>
    </row>
    <row r="34" spans="1:9">
      <c r="A34">
        <v>575000</v>
      </c>
      <c r="B34">
        <v>605000</v>
      </c>
      <c r="C34">
        <v>33</v>
      </c>
      <c r="D34">
        <v>590</v>
      </c>
      <c r="E34">
        <v>26820</v>
      </c>
      <c r="F34">
        <v>30</v>
      </c>
      <c r="G34">
        <v>590</v>
      </c>
      <c r="H34">
        <v>30</v>
      </c>
      <c r="I34">
        <v>590</v>
      </c>
    </row>
    <row r="35" spans="1:9">
      <c r="A35">
        <v>605000</v>
      </c>
      <c r="B35">
        <v>635000</v>
      </c>
      <c r="C35">
        <v>34</v>
      </c>
      <c r="D35">
        <v>620</v>
      </c>
      <c r="E35">
        <v>28180</v>
      </c>
      <c r="F35">
        <v>31</v>
      </c>
      <c r="G35">
        <v>620</v>
      </c>
      <c r="H35">
        <v>31</v>
      </c>
      <c r="I35">
        <v>620</v>
      </c>
    </row>
    <row r="36" spans="1:9">
      <c r="A36">
        <v>635000</v>
      </c>
      <c r="B36">
        <v>665000</v>
      </c>
      <c r="C36">
        <v>35</v>
      </c>
      <c r="D36">
        <v>650</v>
      </c>
      <c r="E36">
        <v>29550</v>
      </c>
      <c r="F36">
        <v>32</v>
      </c>
      <c r="G36">
        <v>650</v>
      </c>
      <c r="H36">
        <v>32</v>
      </c>
      <c r="I36">
        <v>650</v>
      </c>
    </row>
    <row r="37" spans="1:9">
      <c r="A37">
        <v>665000</v>
      </c>
      <c r="B37">
        <v>695000</v>
      </c>
      <c r="C37">
        <v>36</v>
      </c>
      <c r="D37">
        <v>680</v>
      </c>
      <c r="E37">
        <v>30910</v>
      </c>
      <c r="F37">
        <v>32</v>
      </c>
      <c r="G37">
        <v>650</v>
      </c>
      <c r="H37">
        <v>32</v>
      </c>
      <c r="I37">
        <v>650</v>
      </c>
    </row>
    <row r="38" spans="1:9">
      <c r="A38">
        <v>695000</v>
      </c>
      <c r="B38">
        <v>730000</v>
      </c>
      <c r="C38">
        <v>37</v>
      </c>
      <c r="D38">
        <v>710</v>
      </c>
      <c r="E38">
        <v>32270</v>
      </c>
      <c r="F38">
        <v>32</v>
      </c>
      <c r="G38">
        <v>650</v>
      </c>
      <c r="H38">
        <v>32</v>
      </c>
      <c r="I38">
        <v>650</v>
      </c>
    </row>
    <row r="39" spans="1:9">
      <c r="A39">
        <v>730000</v>
      </c>
      <c r="B39">
        <v>770000</v>
      </c>
      <c r="C39">
        <v>38</v>
      </c>
      <c r="D39">
        <v>750</v>
      </c>
      <c r="E39">
        <v>34090</v>
      </c>
      <c r="F39">
        <v>32</v>
      </c>
      <c r="G39">
        <v>650</v>
      </c>
      <c r="H39">
        <v>32</v>
      </c>
      <c r="I39">
        <v>650</v>
      </c>
    </row>
    <row r="40" spans="1:9">
      <c r="A40">
        <v>770000</v>
      </c>
      <c r="B40">
        <v>810000</v>
      </c>
      <c r="C40">
        <v>39</v>
      </c>
      <c r="D40">
        <v>790</v>
      </c>
      <c r="E40">
        <v>35910</v>
      </c>
      <c r="F40">
        <v>32</v>
      </c>
      <c r="G40">
        <v>650</v>
      </c>
      <c r="H40">
        <v>32</v>
      </c>
      <c r="I40">
        <v>650</v>
      </c>
    </row>
    <row r="41" spans="1:9">
      <c r="A41">
        <v>810000</v>
      </c>
      <c r="B41">
        <v>855000</v>
      </c>
      <c r="C41">
        <v>40</v>
      </c>
      <c r="D41">
        <v>830</v>
      </c>
      <c r="E41">
        <v>37730</v>
      </c>
      <c r="F41">
        <v>32</v>
      </c>
      <c r="G41">
        <v>650</v>
      </c>
      <c r="H41">
        <v>32</v>
      </c>
      <c r="I41">
        <v>650</v>
      </c>
    </row>
    <row r="42" spans="1:9">
      <c r="A42">
        <v>855000</v>
      </c>
      <c r="B42">
        <v>905000</v>
      </c>
      <c r="C42">
        <v>41</v>
      </c>
      <c r="D42">
        <v>880</v>
      </c>
      <c r="E42">
        <v>40000</v>
      </c>
      <c r="F42">
        <v>32</v>
      </c>
      <c r="G42">
        <v>650</v>
      </c>
      <c r="H42">
        <v>32</v>
      </c>
      <c r="I42">
        <v>650</v>
      </c>
    </row>
    <row r="43" spans="1:9">
      <c r="A43">
        <v>905000</v>
      </c>
      <c r="B43">
        <v>955000</v>
      </c>
      <c r="C43">
        <v>42</v>
      </c>
      <c r="D43">
        <v>930</v>
      </c>
      <c r="E43">
        <v>42270</v>
      </c>
      <c r="F43">
        <v>32</v>
      </c>
      <c r="G43">
        <v>650</v>
      </c>
      <c r="H43">
        <v>32</v>
      </c>
      <c r="I43">
        <v>650</v>
      </c>
    </row>
    <row r="44" spans="1:9">
      <c r="A44">
        <v>955000</v>
      </c>
      <c r="B44">
        <v>1005000</v>
      </c>
      <c r="C44">
        <v>43</v>
      </c>
      <c r="D44">
        <v>980</v>
      </c>
      <c r="E44">
        <v>44550</v>
      </c>
      <c r="F44">
        <v>32</v>
      </c>
      <c r="G44">
        <v>650</v>
      </c>
      <c r="H44">
        <v>32</v>
      </c>
      <c r="I44">
        <v>650</v>
      </c>
    </row>
    <row r="45" spans="1:9">
      <c r="A45">
        <v>1005000</v>
      </c>
      <c r="B45">
        <v>1055000</v>
      </c>
      <c r="C45">
        <v>44</v>
      </c>
      <c r="D45">
        <v>1030</v>
      </c>
      <c r="E45">
        <v>46820</v>
      </c>
      <c r="F45">
        <v>32</v>
      </c>
      <c r="G45">
        <v>650</v>
      </c>
      <c r="H45">
        <v>32</v>
      </c>
      <c r="I45">
        <v>650</v>
      </c>
    </row>
    <row r="46" spans="1:9">
      <c r="A46">
        <v>1055000</v>
      </c>
      <c r="B46">
        <v>1115000</v>
      </c>
      <c r="C46">
        <v>45</v>
      </c>
      <c r="D46">
        <v>1090</v>
      </c>
      <c r="E46">
        <v>49550</v>
      </c>
      <c r="F46">
        <v>32</v>
      </c>
      <c r="G46">
        <v>650</v>
      </c>
      <c r="H46">
        <v>32</v>
      </c>
      <c r="I46">
        <v>650</v>
      </c>
    </row>
    <row r="47" spans="1:9">
      <c r="A47">
        <v>1115000</v>
      </c>
      <c r="B47">
        <v>1175000</v>
      </c>
      <c r="C47">
        <v>46</v>
      </c>
      <c r="D47">
        <v>1150</v>
      </c>
      <c r="E47">
        <v>52270</v>
      </c>
      <c r="F47">
        <v>32</v>
      </c>
      <c r="G47">
        <v>650</v>
      </c>
      <c r="H47">
        <v>32</v>
      </c>
      <c r="I47">
        <v>650</v>
      </c>
    </row>
    <row r="48" spans="1:9">
      <c r="A48">
        <v>1175000</v>
      </c>
      <c r="B48">
        <v>1235000</v>
      </c>
      <c r="C48">
        <v>47</v>
      </c>
      <c r="D48">
        <v>1210</v>
      </c>
      <c r="E48">
        <v>55000</v>
      </c>
      <c r="F48">
        <v>32</v>
      </c>
      <c r="G48">
        <v>650</v>
      </c>
      <c r="H48">
        <v>32</v>
      </c>
      <c r="I48">
        <v>650</v>
      </c>
    </row>
    <row r="49" spans="1:9">
      <c r="A49">
        <v>1235000</v>
      </c>
      <c r="B49">
        <v>1295000</v>
      </c>
      <c r="C49">
        <v>48</v>
      </c>
      <c r="D49">
        <v>1270</v>
      </c>
      <c r="E49">
        <v>57730</v>
      </c>
      <c r="F49">
        <v>32</v>
      </c>
      <c r="G49">
        <v>650</v>
      </c>
      <c r="H49">
        <v>32</v>
      </c>
      <c r="I49">
        <v>650</v>
      </c>
    </row>
    <row r="50" spans="1:9">
      <c r="A50">
        <v>1295000</v>
      </c>
      <c r="B50">
        <v>1355000</v>
      </c>
      <c r="C50">
        <v>49</v>
      </c>
      <c r="D50">
        <v>1330</v>
      </c>
      <c r="E50">
        <v>60450</v>
      </c>
      <c r="F50">
        <v>32</v>
      </c>
      <c r="G50">
        <v>650</v>
      </c>
      <c r="H50">
        <v>32</v>
      </c>
      <c r="I50">
        <v>650</v>
      </c>
    </row>
    <row r="51" spans="1:9">
      <c r="A51">
        <v>1355000</v>
      </c>
      <c r="B51">
        <v>1415000</v>
      </c>
      <c r="C51">
        <v>50</v>
      </c>
      <c r="D51">
        <v>1390</v>
      </c>
      <c r="E51">
        <v>63180</v>
      </c>
      <c r="F51">
        <v>32</v>
      </c>
      <c r="G51">
        <v>650</v>
      </c>
      <c r="H51">
        <v>32</v>
      </c>
      <c r="I51">
        <v>650</v>
      </c>
    </row>
  </sheetData>
  <customSheetViews>
    <customSheetView guid="{6182E71F-ADEF-4B9F-A50F-F75EAA71BE32}">
      <selection activeCell="L39" sqref="L39"/>
      <pageMargins left="0.7" right="0.7" top="0.75" bottom="0.75" header="0.3" footer="0.3"/>
    </customSheetView>
  </customSheetView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入力シート（資格取得）</vt:lpstr>
      <vt:lpstr>入力シート（喪失・転出）</vt:lpstr>
      <vt:lpstr>Ⅱ レイアウト（ＣＳＶ）</vt:lpstr>
      <vt:lpstr>Ⅲ 事由別必須（取得）</vt:lpstr>
      <vt:lpstr>Ⅳ 事由別必須 (喪失)</vt:lpstr>
      <vt:lpstr>Ⅴ組合員種別等</vt:lpstr>
      <vt:lpstr>Ⅵ 入力順</vt:lpstr>
      <vt:lpstr>Ⅶ 留意点</vt:lpstr>
      <vt:lpstr>標準報酬表(R2.9～)</vt:lpstr>
      <vt:lpstr>Sheet2</vt:lpstr>
      <vt:lpstr>'Ⅱ レイアウト（ＣＳＶ）'!Print_Area</vt:lpstr>
      <vt:lpstr>'Ⅲ 事由別必須（取得）'!Print_Area</vt:lpstr>
      <vt:lpstr>'Ⅳ 事由別必須 (喪失)'!Print_Area</vt:lpstr>
      <vt:lpstr>'Ⅵ 入力順'!Print_Area</vt:lpstr>
      <vt:lpstr>'Ⅶ 留意点'!Print_Area</vt:lpstr>
      <vt:lpstr>'Ⅱ レイアウト（ＣＳＶ）'!Print_Titles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KYOSAI</dc:creator>
  <cp:keywords/>
  <dc:description/>
  <cp:lastModifiedBy>雅史 新田</cp:lastModifiedBy>
  <cp:revision/>
  <cp:lastPrinted>2022-09-28T07:30:43Z</cp:lastPrinted>
  <dcterms:created xsi:type="dcterms:W3CDTF">2020-01-08T07:22:53Z</dcterms:created>
  <dcterms:modified xsi:type="dcterms:W3CDTF">2024-12-02T07:55:36Z</dcterms:modified>
  <cp:category/>
  <cp:contentStatus/>
</cp:coreProperties>
</file>